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drawings/drawing2.xml" ContentType="application/vnd.openxmlformats-officedocument.drawing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drawings/drawing3.xml" ContentType="application/vnd.openxmlformats-officedocument.drawing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drawings/drawing4.xml" ContentType="application/vnd.openxmlformats-officedocument.drawing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ink/ink75.xml" ContentType="application/inkml+xml"/>
  <Override PartName="/xl/ink/ink76.xml" ContentType="application/inkml+xml"/>
  <Override PartName="/xl/ink/ink77.xml" ContentType="application/inkml+xml"/>
  <Override PartName="/xl/ink/ink78.xml" ContentType="application/inkml+xml"/>
  <Override PartName="/xl/ink/ink79.xml" ContentType="application/inkml+xml"/>
  <Override PartName="/xl/ink/ink80.xml" ContentType="application/inkml+xml"/>
  <Override PartName="/xl/ink/ink81.xml" ContentType="application/inkml+xml"/>
  <Override PartName="/xl/ink/ink82.xml" ContentType="application/inkml+xml"/>
  <Override PartName="/xl/ink/ink83.xml" ContentType="application/inkml+xml"/>
  <Override PartName="/xl/ink/ink84.xml" ContentType="application/inkml+xml"/>
  <Override PartName="/xl/ink/ink85.xml" ContentType="application/inkml+xml"/>
  <Override PartName="/xl/ink/ink86.xml" ContentType="application/inkml+xml"/>
  <Override PartName="/xl/ink/ink87.xml" ContentType="application/inkml+xml"/>
  <Override PartName="/xl/ink/ink88.xml" ContentType="application/inkml+xml"/>
  <Override PartName="/xl/ink/ink89.xml" ContentType="application/inkml+xml"/>
  <Override PartName="/xl/ink/ink90.xml" ContentType="application/inkml+xml"/>
  <Override PartName="/xl/ink/ink91.xml" ContentType="application/inkml+xml"/>
  <Override PartName="/xl/ink/ink92.xml" ContentType="application/inkml+xml"/>
  <Override PartName="/xl/ink/ink93.xml" ContentType="application/inkml+xml"/>
  <Override PartName="/xl/ink/ink94.xml" ContentType="application/inkml+xml"/>
  <Override PartName="/xl/ink/ink95.xml" ContentType="application/inkml+xml"/>
  <Override PartName="/xl/ink/ink96.xml" ContentType="application/inkml+xml"/>
  <Override PartName="/xl/ink/ink97.xml" ContentType="application/inkml+xml"/>
  <Override PartName="/xl/ink/ink98.xml" ContentType="application/inkml+xml"/>
  <Override PartName="/xl/ink/ink99.xml" ContentType="application/inkml+xml"/>
  <Override PartName="/xl/ink/ink100.xml" ContentType="application/inkml+xml"/>
  <Override PartName="/xl/ink/ink101.xml" ContentType="application/inkml+xml"/>
  <Override PartName="/xl/ink/ink102.xml" ContentType="application/inkml+xml"/>
  <Override PartName="/xl/ink/ink103.xml" ContentType="application/inkml+xml"/>
  <Override PartName="/xl/ink/ink104.xml" ContentType="application/inkml+xml"/>
  <Override PartName="/xl/ink/ink105.xml" ContentType="application/inkml+xml"/>
  <Override PartName="/xl/ink/ink106.xml" ContentType="application/inkml+xml"/>
  <Override PartName="/xl/ink/ink107.xml" ContentType="application/inkml+xml"/>
  <Override PartName="/xl/ink/ink108.xml" ContentType="application/inkml+xml"/>
  <Override PartName="/xl/ink/ink109.xml" ContentType="application/inkml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43BD8739-025B-4DFE-AC98-95191352BAD4}" xr6:coauthVersionLast="47" xr6:coauthVersionMax="47" xr10:uidLastSave="{00000000-0000-0000-0000-000000000000}"/>
  <bookViews>
    <workbookView xWindow="-110" yWindow="-110" windowWidth="21820" windowHeight="13900" xr2:uid="{25F52AFB-F3BE-48E3-A514-4C91EFC9723B}"/>
  </bookViews>
  <sheets>
    <sheet name="Содержание" sheetId="13" r:id="rId1"/>
    <sheet name="Инструкция" sheetId="12" r:id="rId2"/>
    <sheet name="Памятка" sheetId="14" r:id="rId3"/>
    <sheet name="Бланк_пустой" sheetId="10" r:id="rId4"/>
    <sheet name="Спагетти_Пример 1" sheetId="15" r:id="rId5"/>
    <sheet name="Спагетти_Пример_2" sheetId="11" r:id="rId6"/>
    <sheet name="Спагетти_Пример_3" sheetId="8" r:id="rId7"/>
    <sheet name="КПСЦ_ППР" sheetId="3" state="hidden" r:id="rId8"/>
    <sheet name="Чек-лист" sheetId="17" r:id="rId9"/>
  </sheets>
  <externalReferences>
    <externalReference r:id="rId10"/>
  </externalReferences>
  <definedNames>
    <definedName name="_xlnm.Print_Titles" localSheetId="2">Памятка!$2:$2</definedName>
    <definedName name="_xlnm.Print_Area" localSheetId="3">Бланк_пустой!$A$2:$AU$35</definedName>
    <definedName name="_xlnm.Print_Area" localSheetId="1">Инструкция!$A$2:$D$33</definedName>
    <definedName name="_xlnm.Print_Area" localSheetId="7">КПСЦ_ППР!$A$1:$AI$32</definedName>
    <definedName name="_xlnm.Print_Area" localSheetId="2">Памятка!$A$2:$H$30</definedName>
    <definedName name="_xlnm.Print_Area" localSheetId="0">Содержание!$A$2:$D$4</definedName>
    <definedName name="_xlnm.Print_Area" localSheetId="4">'Спагетти_Пример 1'!$A$2:$Y$56</definedName>
    <definedName name="_xlnm.Print_Area" localSheetId="5">Спагетти_Пример_2!$A$2:$W$42</definedName>
    <definedName name="_xlnm.Print_Area" localSheetId="6">Спагетти_Пример_3!$A$2:$W$56</definedName>
    <definedName name="_xlnm.Print_Area" localSheetId="8">'Чек-лист'!$A$1:$C$13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5" l="1"/>
  <c r="J40" i="15"/>
  <c r="H40" i="15"/>
  <c r="G42" i="8"/>
  <c r="G28" i="11"/>
  <c r="H28" i="11"/>
  <c r="F17" i="11" l="1"/>
  <c r="F16" i="11"/>
  <c r="F15" i="11"/>
  <c r="F14" i="11"/>
  <c r="F13" i="11"/>
  <c r="F12" i="11"/>
  <c r="F11" i="11"/>
  <c r="F10" i="11"/>
  <c r="F9" i="11"/>
  <c r="F28" i="11" s="1"/>
  <c r="H20" i="8"/>
  <c r="H19" i="8"/>
  <c r="H18" i="8"/>
  <c r="H17" i="8"/>
  <c r="H16" i="8"/>
  <c r="H14" i="8"/>
  <c r="H13" i="8"/>
  <c r="H15" i="8" s="1"/>
  <c r="H12" i="8"/>
  <c r="H11" i="8"/>
  <c r="H10" i="8"/>
  <c r="H9" i="8"/>
  <c r="F20" i="8"/>
  <c r="F19" i="8"/>
  <c r="F16" i="8"/>
  <c r="F17" i="8"/>
  <c r="F14" i="8"/>
  <c r="F11" i="8"/>
  <c r="F9" i="8"/>
  <c r="F42" i="8" s="1"/>
  <c r="I55" i="8" s="1"/>
  <c r="AF15" i="3"/>
  <c r="H42" i="8" l="1"/>
  <c r="Z11" i="3"/>
  <c r="AD16" i="3"/>
  <c r="AB16" i="3"/>
  <c r="Z16" i="3"/>
  <c r="X16" i="3"/>
  <c r="V16" i="3"/>
  <c r="T16" i="3"/>
  <c r="O16" i="3"/>
  <c r="N17" i="3"/>
  <c r="O11" i="3"/>
  <c r="AD10" i="3"/>
  <c r="AD13" i="3" s="1"/>
  <c r="AB11" i="3"/>
  <c r="AB9" i="3"/>
  <c r="AB10" i="3" s="1"/>
  <c r="Z9" i="3"/>
  <c r="Z10" i="3" s="1"/>
  <c r="Y17" i="3" s="1"/>
  <c r="X11" i="3"/>
  <c r="X10" i="3"/>
  <c r="W17" i="3" s="1"/>
  <c r="V10" i="3"/>
  <c r="V13" i="3" s="1"/>
  <c r="T10" i="3"/>
  <c r="T13" i="3" s="1"/>
  <c r="R10" i="3"/>
  <c r="S17" i="3" s="1"/>
  <c r="R11" i="3"/>
  <c r="R16" i="3" s="1"/>
  <c r="L13" i="3"/>
  <c r="L12" i="3"/>
  <c r="L16" i="3"/>
  <c r="I16" i="3"/>
  <c r="O9" i="3"/>
  <c r="O10" i="3" s="1"/>
  <c r="L9" i="3"/>
  <c r="L10" i="3" s="1"/>
  <c r="K17" i="3" s="1"/>
  <c r="I9" i="3"/>
  <c r="I10" i="3" s="1"/>
  <c r="G17" i="3" s="1"/>
  <c r="AF16" i="3" l="1"/>
  <c r="AB13" i="3"/>
  <c r="AA17" i="3"/>
  <c r="X13" i="3"/>
  <c r="Q17" i="3"/>
  <c r="Z12" i="3"/>
  <c r="U17" i="3"/>
  <c r="I12" i="3"/>
  <c r="O13" i="3"/>
  <c r="AC17" i="3"/>
  <c r="O12" i="3"/>
  <c r="AD12" i="3"/>
  <c r="AB12" i="3"/>
  <c r="Z13" i="3"/>
  <c r="X12" i="3"/>
  <c r="V12" i="3"/>
  <c r="T12" i="3"/>
  <c r="R13" i="3"/>
  <c r="R12" i="3"/>
  <c r="I13" i="3"/>
  <c r="AF17" i="3" l="1"/>
  <c r="AF18" i="3" s="1"/>
  <c r="I41" i="11" l="1"/>
  <c r="O41" i="11"/>
  <c r="R41" i="11"/>
  <c r="O55" i="8"/>
  <c r="R55" i="8"/>
  <c r="K55" i="15" l="1"/>
  <c r="T55" i="15"/>
  <c r="Q55" i="15"/>
</calcChain>
</file>

<file path=xl/sharedStrings.xml><?xml version="1.0" encoding="utf-8"?>
<sst xmlns="http://schemas.openxmlformats.org/spreadsheetml/2006/main" count="455" uniqueCount="263">
  <si>
    <t>мин.</t>
  </si>
  <si>
    <t>%</t>
  </si>
  <si>
    <t>ВПП (Общее время)</t>
  </si>
  <si>
    <t>Потери</t>
  </si>
  <si>
    <t>Время операции</t>
  </si>
  <si>
    <t>дней</t>
  </si>
  <si>
    <t>Сотрудник</t>
  </si>
  <si>
    <t>Инженер</t>
  </si>
  <si>
    <t>«Планирование и выполнение ППР»</t>
  </si>
  <si>
    <t>минут</t>
  </si>
  <si>
    <t>2-3</t>
  </si>
  <si>
    <t xml:space="preserve">Процесс: </t>
  </si>
  <si>
    <t>Мастер</t>
  </si>
  <si>
    <t>Слесарь</t>
  </si>
  <si>
    <t>Житель</t>
  </si>
  <si>
    <t>3-5</t>
  </si>
  <si>
    <t>дн</t>
  </si>
  <si>
    <t>час</t>
  </si>
  <si>
    <t>ВПП (Общее время процесса)</t>
  </si>
  <si>
    <t>Эффект.процесса</t>
  </si>
  <si>
    <t>Параметр</t>
  </si>
  <si>
    <t>Значение «ДО»</t>
  </si>
  <si>
    <t>Время планирования годового графика</t>
  </si>
  <si>
    <t>5–9 дней ручной работы</t>
  </si>
  <si>
    <t>Время еженедельного распределения задач</t>
  </si>
  <si>
    <t>30 мин × 52 = 26 часов/год</t>
  </si>
  <si>
    <t>Время сбора отчетности в месяц</t>
  </si>
  <si>
    <t>2–5 дней (16–40 часов)</t>
  </si>
  <si>
    <t>Процент заданий, дошедших до исполнения (A)</t>
  </si>
  <si>
    <t>Процент выполненных в срок (P)</t>
  </si>
  <si>
    <t>Процент принятых с первого раза (Q)</t>
  </si>
  <si>
    <t>OIE</t>
  </si>
  <si>
    <t>Доля просроченных задач</t>
  </si>
  <si>
    <t>&gt;30%</t>
  </si>
  <si>
    <t>Исполнительская дисциплина</t>
  </si>
  <si>
    <t>40–50%</t>
  </si>
  <si>
    <t>Временные и качественные метрики на потоке (Процесс )</t>
  </si>
  <si>
    <t>РЕКЛИАЦИЯ (1 ЭТАЖ)</t>
  </si>
  <si>
    <t>Диаграмма Спагетти</t>
  </si>
  <si>
    <t>Рабочая зона:</t>
  </si>
  <si>
    <t>ФИО:</t>
  </si>
  <si>
    <t>Процесс:</t>
  </si>
  <si>
    <t>Дата:</t>
  </si>
  <si>
    <t>Шаги процесса</t>
  </si>
  <si>
    <t>Время операции (мин)</t>
  </si>
  <si>
    <t>Время перемещения (мин)</t>
  </si>
  <si>
    <t>Протяжённость перемещения (м)</t>
  </si>
  <si>
    <t>Планировка рабочей зоны
 (добавить оборудование и мебель)</t>
  </si>
  <si>
    <t>Суммарно:</t>
  </si>
  <si>
    <t>Общее время цикла процесса (мин)</t>
  </si>
  <si>
    <t>Время всех перемещений в цикле (мин)</t>
  </si>
  <si>
    <t>Протяжённость всех перемещений (метрах)</t>
  </si>
  <si>
    <t>Шаг</t>
  </si>
  <si>
    <t>Количество перемещений*</t>
  </si>
  <si>
    <t>* - "палочный учет" - вносите за каждое перемещение по определенному маршруту в графу знак "|", количество знаков будет соответствовать количеству перемещений</t>
  </si>
  <si>
    <t>1-2</t>
  </si>
  <si>
    <t>||||||</t>
  </si>
  <si>
    <t xml:space="preserve"> - кладёт в папку мастера.</t>
  </si>
  <si>
    <t xml:space="preserve"> -  составляет Excel-план на ПК - распечатывает</t>
  </si>
  <si>
    <t xml:space="preserve">  - берёт папку из кабинета Инженера → переносит ее Диспетчеру </t>
  </si>
  <si>
    <t xml:space="preserve"> -  едет на объект №1 → выписывает задание в бумажный журнал (сидя в машине или в подъезде).</t>
  </si>
  <si>
    <t>|||||</t>
  </si>
  <si>
    <t xml:space="preserve">   |</t>
  </si>
  <si>
    <t>1,2-3</t>
  </si>
  <si>
    <t>3-4</t>
  </si>
  <si>
    <t xml:space="preserve"> -  ищет слесаря на объекте (обходит здание) → передаёт задание устно.</t>
  </si>
  <si>
    <t>4-5</t>
  </si>
  <si>
    <t>||</t>
  </si>
  <si>
    <t>Диспетчер</t>
  </si>
  <si>
    <t xml:space="preserve"> - идет пешком на объект</t>
  </si>
  <si>
    <t>Выполнение ППР (Офис-Объект №….п/п - Офис)</t>
  </si>
  <si>
    <t>Офис-Объект №….п/п - Офис)</t>
  </si>
  <si>
    <t>Должность</t>
  </si>
  <si>
    <t>Кривцов А.Н.</t>
  </si>
  <si>
    <t>5-6</t>
  </si>
  <si>
    <t xml:space="preserve"> -  вручную перепечатывает данные из журнала в Excel-сводку-распечатывает - кладет в папку в кабинете Инженеру-возвращается на рабочее место</t>
  </si>
  <si>
    <t>1-2,3,4</t>
  </si>
  <si>
    <t>5-6-7</t>
  </si>
  <si>
    <t xml:space="preserve"> - выполняет работу - идёт к мастеру (если мастер на другом объекте, ждёт или звонит) - сообщает об устном завершении.</t>
  </si>
  <si>
    <t xml:space="preserve"> - возвращается в офис - заносит отметку в бумажный журнал - журнал кладёт диспетчеру.</t>
  </si>
  <si>
    <t xml:space="preserve"> -  формирует отчёт для жителей (текстовый документ) - распечатывает - передаёт мастеру-возвращается на рабочее место</t>
  </si>
  <si>
    <t>6</t>
  </si>
  <si>
    <t>2</t>
  </si>
  <si>
    <t>1</t>
  </si>
  <si>
    <t xml:space="preserve"> - едет к каждому дому, вешает бумажный отчёт на доску объявлений.</t>
  </si>
  <si>
    <t>1-2-3-4</t>
  </si>
  <si>
    <t>ПРОБЛЕМЫ</t>
  </si>
  <si>
    <t>Многократные перемещения мастера между офисом и объектами только для передачи бумаг.</t>
  </si>
  <si>
    <t>Двойной ввод данных (бумага → Excel).</t>
  </si>
  <si>
    <t>Отсутствие единой точки доступа для жителя.</t>
  </si>
  <si>
    <t>Потеря заданий из-за устной передачи</t>
  </si>
  <si>
    <r>
      <t xml:space="preserve"> - </t>
    </r>
    <r>
      <rPr>
        <sz val="14"/>
        <color rgb="FF0F1115"/>
        <rFont val="Segoe UI"/>
        <family val="2"/>
        <charset val="204"/>
      </rPr>
      <t xml:space="preserve"> спускается к доске (если повезёт, увидит отчёт) → не находит конкретной информации по своей квартире → идёт в офис УК или звонит.</t>
    </r>
  </si>
  <si>
    <t xml:space="preserve"> - </t>
  </si>
  <si>
    <t>Офис Администрации-Объект №….п/п - Офис)</t>
  </si>
  <si>
    <t>Полынцева О.А.</t>
  </si>
  <si>
    <t>«Получение информации о работах в доме и обращение с проблемой»</t>
  </si>
  <si>
    <t>Шаги процесса (Маршруты Жителя )</t>
  </si>
  <si>
    <t>|</t>
  </si>
  <si>
    <t xml:space="preserve"> -  Житель выходит из квартиры → спускается в подъезд → смотрит доску объявлений (часто пусто или старая бумага).</t>
  </si>
  <si>
    <t>70</t>
  </si>
  <si>
    <t xml:space="preserve"> -  Возвращается в квартиру → звонит диспетчеру (по телефону).</t>
  </si>
  <si>
    <t xml:space="preserve"> -  Диспетчер (на другом конце провода) — ищет информацию в бумажном журнале или в Excel (сидя за столом).</t>
  </si>
  <si>
    <t xml:space="preserve"> - Если ответ не получен, житель идёт пешком/едет в офис УК (0.5–5 км).</t>
  </si>
  <si>
    <t xml:space="preserve"> -  В офисе — стоит в очереди, разговаривает с сотрудником.</t>
  </si>
  <si>
    <t>4-5-6</t>
  </si>
  <si>
    <t xml:space="preserve"> -  Сотрудник обещает разобраться → житель возвращается домой.</t>
  </si>
  <si>
    <t xml:space="preserve"> - Через несколько дней (нет ответа) — житель пишет жалобу в ГЖИ (через сайт или лично).</t>
  </si>
  <si>
    <t>Специалист</t>
  </si>
  <si>
    <t xml:space="preserve"> - ГЖИ направляет запрос в УК — цикл повторяется.</t>
  </si>
  <si>
    <t xml:space="preserve"> -  цикл повторяется.</t>
  </si>
  <si>
    <t>Поиск информации</t>
  </si>
  <si>
    <t>Часто теряется информация</t>
  </si>
  <si>
    <t>Пустые хождения к доске объявлений.</t>
  </si>
  <si>
    <t>Длительное ожидание на телефонной линии.</t>
  </si>
  <si>
    <t>Отсутствует актуальная информация</t>
  </si>
  <si>
    <t>Ожидание ответа УК</t>
  </si>
  <si>
    <t>Личный визит в офис УК (потеря времени жителя).</t>
  </si>
  <si>
    <t>Жалобы, которые не решают проблему, а только создают дополнительную работу для всех сторон.</t>
  </si>
  <si>
    <t>Зачем нам это нужно</t>
  </si>
  <si>
    <t>№</t>
  </si>
  <si>
    <t>Лист</t>
  </si>
  <si>
    <t>Назначение</t>
  </si>
  <si>
    <t>Ссылка</t>
  </si>
  <si>
    <t>Инструкция</t>
  </si>
  <si>
    <t>перейти</t>
  </si>
  <si>
    <t>Памятка наблюдателя</t>
  </si>
  <si>
    <t>У нас есть замеры времени перемещений из Шага 06. Теперь мы узнаем, где именно и сколько ходит сотрудник, какие маршруты самые длинные и где возникают лишние шаги. Это поможет сократить потери на перемещениях.</t>
  </si>
  <si>
    <t>Бланк  (пустой)</t>
  </si>
  <si>
    <t>Пример заполнения</t>
  </si>
  <si>
    <t>Чек-лист</t>
  </si>
  <si>
    <t>Прочитайте, чтобы понять, зачем рисовать маршруты, как подготовиться и как связать с хронометражем.</t>
  </si>
  <si>
    <t>Распечатайте и возьмите с собой на наблюдение. В ней – краткие правила и шпаргалка по условным обозначениям.</t>
  </si>
  <si>
    <t>Распечатайте и нанесите планировку рабочей зоны. В таблице фиксируйте каждый маршрут.</t>
  </si>
  <si>
    <t>Посмотрите, как заполнили для диспетчера аварийной службы – чтобы не гадать, что и как рисовать.</t>
  </si>
  <si>
    <t>Проверьте себя перед тем, как перейти к анализу (Шаг 08 – Карта текущего состояния).</t>
  </si>
  <si>
    <t>В Шаге 06 мы замерили время всех перемещений (ходьба, поездки). Теперь мы визуализируем маршруты – нарисуем на плане помещения/территории траектории движения сотрудника. Так мы увидим:
• где сотрудник ходит чаще всего;	
• какие маршруты самые длинные;	
• где возникают лишние возвраты и петли;	
• сколько метров и минут «съедают» перемещения.</t>
  </si>
  <si>
    <t>Связь с хронометражем (Шаг 06)</t>
  </si>
  <si>
    <t>Мы уже знаем общее время перемещений (из сводки хронометража). Теперь мы измеряем расстояния и рисуем траектории. Вместе время и расстояние показывают полную картину потерь на перемещениях.</t>
  </si>
  <si>
    <t>Что нам понадобится</t>
  </si>
  <si>
    <t>1. План/схема рабочей зоны (офис, цех, территория) с расположением оборудования, столов, дверей, складов.</t>
  </si>
  <si>
    <t xml:space="preserve">	2. Цветные карандаши / маркеры (разные цвета для разных сотрудников, если наблюдаем нескольких).</t>
  </si>
  <si>
    <t>3. Рулетка или измерительное колесо – чтобы замерить длину маршрутов (если нет готовых размеров на плане).</t>
  </si>
  <si>
    <t>4. Секундомер (можно использовать данные из хронометража, но если хотите перепроверить – замерьте время ещё раз).</t>
  </si>
  <si>
    <t>5. Бланк диаграммы (распечатайте с листа «Бланк (пустой)»).</t>
  </si>
  <si>
    <t>6. Блокнот для записей идей по улучшению.</t>
  </si>
  <si>
    <t>Как проводить наблюдение</t>
  </si>
  <si>
    <t>1. Нанесите на бланк план рабочей зоны (или используйте готовый).</t>
  </si>
  <si>
    <t>2. Выберите сотрудника (того же, за кем проводили хронометраж) и промежуток времени (например, 1 час).</t>
  </si>
  <si>
    <t>3. Следуйте за сотрудником и каждый раз, когда он меняет своё местоположение, рисуйте линию от одной точки к другой на плане.</t>
  </si>
  <si>
    <t>4. Обозначайте направление стрелками.</t>
  </si>
  <si>
    <t>5. В таблице бланка записывайте: номер перемещения, откуда→куда, время (если замеряете), расстояние, и что делал в точке.</t>
  </si>
  <si>
    <t>6. Если сотрудник останавливается (ожидает, разговаривает) – отметьте это точкой и напишите причину.</t>
  </si>
  <si>
    <t>7. В конце суммируйте общее время и общее расстояние всех перемещений.</t>
  </si>
  <si>
    <t>8. Выпишите выявленные проблемы (например, «много переходов между кабинетами из-за бумаг», «пустые хождения к доске объявлений») – они пригодятся на Шаге 09 (Регистрация проблем).</t>
  </si>
  <si>
    <t>Сколько наблюдений делать</t>
  </si>
  <si>
    <t>Достаточно одного наблюдения, чтобы увидеть типовые маршруты. Но если процесс сильно меняется (разные дни) – можно сделать 2–3 замера. Главное – чтобы маршруты были типовыми.</t>
  </si>
  <si>
    <t>Как измерить расстояние</t>
  </si>
  <si>
    <t xml:space="preserve">	• Если на плане есть масштаб – пересчитайте по линейке.</t>
  </si>
  <si>
    <t>• Если нет – измерьте рулеткой реальное расстояние между точками и запишите.</t>
  </si>
  <si>
    <t>• Если перемещение за пределами офиса (например, поездка на объект) – укажите примерное расстояние (по карте или по одометру).</t>
  </si>
  <si>
    <t xml:space="preserve">	Посмотрите на листе «Пример заполнения», как это сделано для диспетчера.</t>
  </si>
  <si>
    <t>Незначимая</t>
  </si>
  <si>
    <t>Перемещения</t>
  </si>
  <si>
    <t>ПАМЯТКА НАБЛЮДАТЕЛЯ (возьмите с собой)</t>
  </si>
  <si>
    <t>1. ДО НАБЛЮДЕНИЯ:</t>
  </si>
  <si>
    <t>2. ВО ВРЕМЯ НАБЛЮДЕНИЯ:</t>
  </si>
  <si>
    <t>□ Суммируйте общее время и расстояние.		
□ Выпишите основные проблемы (где больше всего ходьбы, что можно оптимизировать).		
□ Сравните с данными хронометража (Шаг 06) – они должны совпадать по времени перемещений.</t>
  </si>
  <si>
    <t>3. ПОСЛЕ НАБЛЮДЕНИЯ:</t>
  </si>
  <si>
    <t>Категории в шаблоне (Вид занятия)</t>
  </si>
  <si>
    <t>Пояснение</t>
  </si>
  <si>
    <t>Полезная/Значимая</t>
  </si>
  <si>
    <t>Выполнение операций</t>
  </si>
  <si>
    <t>Действия, напрямую создающие результат для жителя (приём звонка, регистрация, закрытие, ремонт, устранение аварии).</t>
  </si>
  <si>
    <t>Непрофильная работа, Дополнительная работа, Заполнение журналов, Телефонные переговоры (если не связаны с прямым решением), Прием/сдача смены, Получение задания, Обслуживание оборудования, Очистка оборудования, Уборка оборудования, Визуальный осмотр оборудования</t>
  </si>
  <si>
    <t>Обязательные, но не создающие ценность напрямую.</t>
  </si>
  <si>
    <t>Ожидание/Уточнения</t>
  </si>
  <si>
    <t>Ожидание, Простой, Технический перерыв</t>
  </si>
  <si>
    <t>Время, когда процесс стоит.</t>
  </si>
  <si>
    <t>Перемещение</t>
  </si>
  <si>
    <t>Ходьба, поездки, переходы между рабочими местами.</t>
  </si>
  <si>
    <t>(нет прямой категории)</t>
  </si>
  <si>
    <t>Это все то, что не приносит ценность. Это все действия, которые являются препятствием для достижения результата.</t>
  </si>
  <si>
    <t>Тип работ по видам занятия</t>
  </si>
  <si>
    <t xml:space="preserve">КАК ВЫБИРАТЬ ТИП РАБОТЫ </t>
  </si>
  <si>
    <t xml:space="preserve">□ Распечатайте бланк и нанесите план рабочей зоны.
□ Подготовьте цветные карандаши, рулетку, секундомер.
□ Скажите сотруднику: «Я рисую маршруты, чтобы понять, как мы можем сократить лишние перемещения (ходьбу). Это не оценка вашей работы».
□ Определите время наблюдения (например, 1 час).
</t>
  </si>
  <si>
    <t>□ Каждое перемещение – новая линия на плане.
□ Стрелка – направление.
□ Точка – остановка (запишите причину).
□ В таблице фиксируйте: №, откуда→куда, время, расстояние, комментарий.
□ В таблице фиксируйте: палочкой "|" если происходит одно и тоже перемещение, количество "палочек" -это учет количества одинаковых перемещений.
□ Если сотрудник выходит за пределы плана – сделайте пометку (например, «выезд на объект – 5 км»).
□ Записывайте идеи по улучшению прямо в блокнот.</t>
  </si>
  <si>
    <t>"палочный учет" - вносите за каждое перемещение по определенному маршруту в графу знак "|", количество знаков будет соответствовать количеству перемещений</t>
  </si>
  <si>
    <t>ЕСЛИ перемещения "ТУДА-СЮДА"</t>
  </si>
  <si>
    <t>Сравните с данными хронометража (Шаг 06) – они должны совпадать по времени перемещений.</t>
  </si>
  <si>
    <t>ВАЖНО!</t>
  </si>
  <si>
    <t>Главное правило: одна строка = одно действие или одно ожидание или одно перемещение. Не смешивайте действие, ожидание и перемещение в одной строке.</t>
  </si>
  <si>
    <t>Фиксируйте выявленные проблемы (например, «много переходов между кабинетами из-за бумаг», «пустые хождения к доске объявлений») – они пригодятся на Шаге 09 (Регистрация проблем).</t>
  </si>
  <si>
    <t>Стол диспетчера → шкаф с журналами</t>
  </si>
  <si>
    <t>Взял новый журнал</t>
  </si>
  <si>
    <t>Нужно зарегистрировать заявку</t>
  </si>
  <si>
    <t>–</t>
  </si>
  <si>
    <t>Шкаф → стол</t>
  </si>
  <si>
    <t>Вернулся с журналом</t>
  </si>
  <si>
    <t>Распечатал наряд мастеру</t>
  </si>
  <si>
    <t>Нужно передать мастеру бумажный вариант</t>
  </si>
  <si>
    <t>Принтер → стол мастера (другая комната)</t>
  </si>
  <si>
    <t>Отнёс наряд мастеру</t>
  </si>
  <si>
    <t>Устная передача</t>
  </si>
  <si>
    <t>Стол мастера → своё место</t>
  </si>
  <si>
    <t>Вернулся</t>
  </si>
  <si>
    <t>Стол → шкаф (снова)</t>
  </si>
  <si>
    <t>Положил старый журнал</t>
  </si>
  <si>
    <t>Закончил работу с журналом</t>
  </si>
  <si>
    <t>Стол → принтер (снова)</t>
  </si>
  <si>
    <t>Забрал распечатанный отчёт</t>
  </si>
  <si>
    <t>Принтер → стол мастера (снова)</t>
  </si>
  <si>
    <t>Отнёс отчёт</t>
  </si>
  <si>
    <t>Отчёт нужно подписать у мастера</t>
  </si>
  <si>
    <t>Откуда-Куда</t>
  </si>
  <si>
    <t>Что делал/(а)</t>
  </si>
  <si>
    <t>Сологубова А.В.</t>
  </si>
  <si>
    <t>Причина</t>
  </si>
  <si>
    <t>Время цикла (мин)</t>
  </si>
  <si>
    <t>Условные обозначения:</t>
  </si>
  <si>
    <t>Частые походы к шкафу и принтеру – можно организовать рабочее место так, чтобы всё было под рукой.</t>
  </si>
  <si>
    <t>Несколько переходов в кабинет мастера – можно заменить электронной передачей документов.</t>
  </si>
  <si>
    <t>Общее время перемещений – 17 минут за час, это почти 30% рабочего времени.</t>
  </si>
  <si>
    <t>КОРИДОР</t>
  </si>
  <si>
    <t>Стол → принтер (в коридоре)</t>
  </si>
  <si>
    <t>6-7</t>
  </si>
  <si>
    <t>7-8</t>
  </si>
  <si>
    <t>8-9</t>
  </si>
  <si>
    <t>9-10</t>
  </si>
  <si>
    <t>10-11</t>
  </si>
  <si>
    <t>Пример заполнения (для диспетчера аварийной службы, 1 час наблюдения)</t>
  </si>
  <si>
    <t>Офис диспетчерской (20 м²)</t>
  </si>
  <si>
    <t>Приём и регистрация аварийных заявок</t>
  </si>
  <si>
    <t>Проверочный вопрос</t>
  </si>
  <si>
    <t>Отметка</t>
  </si>
  <si>
    <t>□</t>
  </si>
  <si>
    <t>Чек-лист готовности Шага 07</t>
  </si>
  <si>
    <t>Перед тем как переходить к Шагу 08 (Карта текущего состояния), проверьте:</t>
  </si>
  <si>
    <t xml:space="preserve">	В таблице заполнены все строки для каждого перемещения.</t>
  </si>
  <si>
    <t>Я посчитал общее время и общее расстояние всех перемещений.</t>
  </si>
  <si>
    <t>Я выписал/(а) как минимум 3 проблемы, связанные с перемещениями.</t>
  </si>
  <si>
    <t>Я измерил/(а) или рассчитал расстояние каждого перемещения.</t>
  </si>
  <si>
    <t>Я нанёс/(ла) планировку рабочей зоны на бланк.</t>
  </si>
  <si>
    <t>Я провёл/(а) наблюдение и нарисовал все перемещения сотрудника.</t>
  </si>
  <si>
    <t>Я зафиксировал/(а) время каждого перемещения (или использовал данные из Шага 06).</t>
  </si>
  <si>
    <t>Я понимаю, как эти данные будут использованы в Карте текущего состояния (Шаг 08).</t>
  </si>
  <si>
    <t>Готово! Теперь вы знаете, сколько и где сотрудник ходит лишнего.</t>
  </si>
  <si>
    <t>Спагетти_Пример 1</t>
  </si>
  <si>
    <t>Спагетти_Пример 2</t>
  </si>
  <si>
    <t>Спагетти_Пример 3</t>
  </si>
  <si>
    <t>Посмотрите, как заполнили для процесса «Получение информации о работах в доме и обращение с проблемой»</t>
  </si>
  <si>
    <t>Посмотрите, как заполнили для процесса «Выполнение ППР (Офис-Объект №….п/п - Офис)»</t>
  </si>
  <si>
    <t>Диаграмма_Спагетти_памятка</t>
  </si>
  <si>
    <t>Бланк_пустой</t>
  </si>
  <si>
    <t xml:space="preserve">Содержание. </t>
  </si>
  <si>
    <t>Шаг 07. Диаграмма «Спагетти» (маршруты перемещений)</t>
  </si>
  <si>
    <t>Шаг 07. Как мы строим диаграмму «Спагетти»</t>
  </si>
  <si>
    <t xml:space="preserve"> - проблемы</t>
  </si>
  <si>
    <t xml:space="preserve"> -проблемы</t>
  </si>
  <si>
    <t>ПРИМЕР 2</t>
  </si>
  <si>
    <t>ПРИМЕР 3</t>
  </si>
  <si>
    <t>В начало</t>
  </si>
  <si>
    <t>Перейти к "Содержанию"</t>
  </si>
  <si>
    <t>Приложение Б8.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</si>
</sst>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F1115"/>
      <name val="Segoe UI"/>
      <family val="2"/>
      <charset val="204"/>
    </font>
    <font>
      <sz val="11"/>
      <color theme="1"/>
      <name val="Calibri Light"/>
      <family val="2"/>
      <charset val="204"/>
      <scheme val="maj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 Light"/>
      <family val="2"/>
      <charset val="204"/>
      <scheme val="major"/>
    </font>
    <font>
      <b/>
      <sz val="10"/>
      <color rgb="FF0F1115"/>
      <name val="Segoe UI"/>
      <family val="2"/>
      <charset val="204"/>
    </font>
    <font>
      <sz val="8"/>
      <color theme="1"/>
      <name val="Segoe UI"/>
      <family val="2"/>
      <charset val="204"/>
    </font>
    <font>
      <sz val="8"/>
      <color theme="1"/>
      <name val="Segoe UI"/>
      <family val="2"/>
      <charset val="204"/>
    </font>
    <font>
      <sz val="8"/>
      <color rgb="FF0F1115"/>
      <name val="Segoe UI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6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3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4"/>
      <color theme="1"/>
      <name val="Arial"/>
      <family val="2"/>
      <charset val="204"/>
    </font>
    <font>
      <b/>
      <i/>
      <sz val="14"/>
      <color theme="5" tint="-0.249977111117893"/>
      <name val="Arial"/>
      <family val="2"/>
      <charset val="204"/>
    </font>
    <font>
      <sz val="14"/>
      <name val="Segoe UI"/>
      <family val="2"/>
      <charset val="204"/>
    </font>
    <font>
      <b/>
      <i/>
      <sz val="14"/>
      <color theme="9" tint="-0.499984740745262"/>
      <name val="Arial"/>
      <family val="2"/>
      <charset val="204"/>
    </font>
    <font>
      <b/>
      <i/>
      <sz val="14"/>
      <color rgb="FF0070C0"/>
      <name val="Arial"/>
      <family val="2"/>
      <charset val="204"/>
    </font>
    <font>
      <sz val="14"/>
      <color rgb="FF0F1115"/>
      <name val="Segoe UI"/>
      <family val="2"/>
      <charset val="204"/>
    </font>
    <font>
      <b/>
      <i/>
      <sz val="14"/>
      <name val="Arial"/>
      <family val="2"/>
      <charset val="204"/>
    </font>
    <font>
      <b/>
      <sz val="14"/>
      <color theme="1"/>
      <name val="Arial"/>
      <family val="2"/>
      <charset val="204"/>
    </font>
    <font>
      <b/>
      <i/>
      <sz val="12"/>
      <color theme="5" tint="-0.249977111117893"/>
      <name val="Arial"/>
      <family val="2"/>
      <charset val="204"/>
    </font>
    <font>
      <b/>
      <i/>
      <sz val="12"/>
      <color theme="9" tint="-0.499984740745262"/>
      <name val="Arial"/>
      <family val="2"/>
      <charset val="204"/>
    </font>
    <font>
      <b/>
      <i/>
      <sz val="12"/>
      <color rgb="FF0070C0"/>
      <name val="Arial"/>
      <family val="2"/>
      <charset val="204"/>
    </font>
    <font>
      <b/>
      <i/>
      <sz val="14"/>
      <color rgb="FF7030A0"/>
      <name val="Arial"/>
      <family val="2"/>
      <charset val="204"/>
    </font>
    <font>
      <b/>
      <i/>
      <sz val="12"/>
      <color rgb="FF7030A0"/>
      <name val="Arial"/>
      <family val="2"/>
      <charset val="204"/>
    </font>
    <font>
      <b/>
      <i/>
      <sz val="12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14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1"/>
      <color rgb="FF0F1115"/>
      <name val="Segoe UI"/>
      <family val="2"/>
      <charset val="204"/>
    </font>
    <font>
      <b/>
      <sz val="16"/>
      <name val="Calibri"/>
      <family val="2"/>
      <charset val="204"/>
    </font>
    <font>
      <b/>
      <sz val="12"/>
      <color rgb="FF1F1F1F"/>
      <name val="Calibri"/>
      <family val="2"/>
      <charset val="204"/>
    </font>
    <font>
      <sz val="11"/>
      <color rgb="FF1F1F1F"/>
      <name val="Calibri"/>
      <family val="2"/>
    </font>
    <font>
      <sz val="11"/>
      <color rgb="FF1F1F1F"/>
      <name val="Calibri"/>
      <family val="2"/>
      <scheme val="minor"/>
    </font>
    <font>
      <sz val="11"/>
      <color rgb="FF0F1115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4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9"/>
      <color rgb="FF0F1115"/>
      <name val="Calibri"/>
      <family val="2"/>
      <charset val="204"/>
      <scheme val="minor"/>
    </font>
    <font>
      <sz val="9"/>
      <color rgb="FF0F1115"/>
      <name val="Calibri"/>
      <family val="2"/>
      <charset val="204"/>
      <scheme val="minor"/>
    </font>
    <font>
      <sz val="14"/>
      <color rgb="FF0F1115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8"/>
      <color rgb="FFFF0000"/>
      <name val="Arial"/>
      <family val="2"/>
      <charset val="204"/>
    </font>
    <font>
      <b/>
      <sz val="14"/>
      <color theme="3"/>
      <name val="Arial"/>
      <family val="2"/>
      <charset val="204"/>
    </font>
    <font>
      <i/>
      <sz val="14"/>
      <name val="Arial"/>
      <family val="2"/>
      <charset val="204"/>
    </font>
    <font>
      <i/>
      <sz val="14"/>
      <color theme="5" tint="-0.249977111117893"/>
      <name val="Arial"/>
      <family val="2"/>
      <charset val="204"/>
    </font>
    <font>
      <i/>
      <sz val="12"/>
      <color rgb="FF7030A0"/>
      <name val="Arial"/>
      <family val="2"/>
      <charset val="204"/>
    </font>
    <font>
      <i/>
      <sz val="14"/>
      <color theme="9" tint="-0.499984740745262"/>
      <name val="Arial"/>
      <family val="2"/>
      <charset val="204"/>
    </font>
    <font>
      <i/>
      <sz val="14"/>
      <color rgb="FF0070C0"/>
      <name val="Arial"/>
      <family val="2"/>
      <charset val="204"/>
    </font>
    <font>
      <i/>
      <sz val="14"/>
      <color rgb="FF7030A0"/>
      <name val="Arial"/>
      <family val="2"/>
      <charset val="204"/>
    </font>
    <font>
      <i/>
      <sz val="14"/>
      <color rgb="FFFF0000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4"/>
      <color rgb="FF0F1115"/>
      <name val="Calibri"/>
      <family val="2"/>
      <scheme val="minor"/>
    </font>
    <font>
      <b/>
      <sz val="12"/>
      <color rgb="FF0F1115"/>
      <name val="Segoe UI"/>
      <family val="2"/>
      <charset val="204"/>
    </font>
    <font>
      <i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8"/>
      <name val="Calibri"/>
      <family val="2"/>
      <charset val="204"/>
      <scheme val="minor"/>
    </font>
    <font>
      <i/>
      <sz val="11"/>
      <name val="Calibri"/>
      <family val="2"/>
      <charset val="204"/>
    </font>
    <font>
      <b/>
      <sz val="11"/>
      <color rgb="FF0F1115"/>
      <name val="Segoe UI"/>
      <family val="2"/>
      <charset val="204"/>
    </font>
    <font>
      <b/>
      <sz val="11"/>
      <color theme="0"/>
      <name val="Segoe UI"/>
      <family val="2"/>
      <charset val="204"/>
    </font>
    <font>
      <b/>
      <sz val="9"/>
      <color theme="0"/>
      <name val="Segoe U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</font>
    <font>
      <b/>
      <sz val="10"/>
      <color rgb="FF0F1115"/>
      <name val="Calibri"/>
      <family val="2"/>
      <charset val="204"/>
      <scheme val="minor"/>
    </font>
    <font>
      <sz val="10"/>
      <color rgb="FF0F1115"/>
      <name val="Calibri"/>
      <family val="2"/>
      <charset val="204"/>
      <scheme val="minor"/>
    </font>
    <font>
      <b/>
      <sz val="10"/>
      <color rgb="FF0070C0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F1115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u/>
      <sz val="16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1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indexed="64"/>
      </right>
      <top/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theme="2" tint="-0.249977111117893"/>
      </left>
      <right style="thin">
        <color rgb="FFD9E2EA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D9E2EA"/>
      </right>
      <top style="thin">
        <color theme="0" tint="-0.34998626667073579"/>
      </top>
      <bottom style="thin">
        <color rgb="FFD9E2EA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D9E2EA"/>
      </bottom>
      <diagonal/>
    </border>
    <border>
      <left style="thin">
        <color theme="0" tint="-0.34998626667073579"/>
      </left>
      <right style="thin">
        <color rgb="FFD9E2EA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rgb="FFB7B7B7"/>
      </right>
      <top style="thin">
        <color theme="0" tint="-0.34998626667073579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theme="0" tint="-0.34998626667073579"/>
      </top>
      <bottom style="thin">
        <color rgb="FFB7B7B7"/>
      </bottom>
      <diagonal/>
    </border>
    <border>
      <left style="thin">
        <color rgb="FFB7B7B7"/>
      </left>
      <right style="thin">
        <color theme="0" tint="-0.34998626667073579"/>
      </right>
      <top style="thin">
        <color theme="0" tint="-0.34998626667073579"/>
      </top>
      <bottom style="thin">
        <color rgb="FFB7B7B7"/>
      </bottom>
      <diagonal/>
    </border>
    <border>
      <left style="thin">
        <color theme="0" tint="-0.34998626667073579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theme="0" tint="-0.34998626667073579"/>
      </right>
      <top style="thin">
        <color rgb="FFB7B7B7"/>
      </top>
      <bottom style="thin">
        <color rgb="FFB7B7B7"/>
      </bottom>
      <diagonal/>
    </border>
    <border>
      <left style="thin">
        <color theme="0" tint="-0.34998626667073579"/>
      </left>
      <right style="thin">
        <color rgb="FFB7B7B7"/>
      </right>
      <top style="thin">
        <color rgb="FFB7B7B7"/>
      </top>
      <bottom style="thin">
        <color theme="0" tint="-0.34998626667073579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theme="0" tint="-0.34998626667073579"/>
      </bottom>
      <diagonal/>
    </border>
    <border>
      <left style="thin">
        <color rgb="FFB7B7B7"/>
      </left>
      <right style="thin">
        <color theme="0" tint="-0.34998626667073579"/>
      </right>
      <top style="thin">
        <color rgb="FFB7B7B7"/>
      </top>
      <bottom style="thin">
        <color theme="0" tint="-0.34998626667073579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D9E2EA"/>
      </left>
      <right/>
      <top/>
      <bottom/>
      <diagonal/>
    </border>
  </borders>
  <cellStyleXfs count="3">
    <xf numFmtId="0" fontId="0" fillId="0" borderId="0"/>
    <xf numFmtId="0" fontId="14" fillId="0" borderId="0"/>
    <xf numFmtId="0" fontId="70" fillId="0" borderId="0" applyNumberFormat="0" applyFill="0" applyBorder="0" applyAlignment="0" applyProtection="0"/>
  </cellStyleXfs>
  <cellXfs count="64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0" xfId="0" applyBorder="1"/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2" borderId="0" xfId="0" applyFill="1" applyBorder="1"/>
    <xf numFmtId="0" fontId="0" fillId="2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0" fillId="0" borderId="6" xfId="0" applyBorder="1"/>
    <xf numFmtId="0" fontId="0" fillId="0" borderId="2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4" xfId="0" applyBorder="1"/>
    <xf numFmtId="0" fontId="0" fillId="0" borderId="35" xfId="0" applyBorder="1"/>
    <xf numFmtId="0" fontId="0" fillId="2" borderId="43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50" xfId="0" applyFill="1" applyBorder="1"/>
    <xf numFmtId="0" fontId="0" fillId="2" borderId="51" xfId="0" applyFill="1" applyBorder="1"/>
    <xf numFmtId="0" fontId="0" fillId="2" borderId="52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0" fillId="0" borderId="7" xfId="0" applyBorder="1" applyAlignment="1">
      <alignment horizontal="center"/>
    </xf>
    <xf numFmtId="10" fontId="3" fillId="0" borderId="21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22" xfId="0" applyFont="1" applyFill="1" applyBorder="1"/>
    <xf numFmtId="0" fontId="3" fillId="2" borderId="53" xfId="0" applyFont="1" applyFill="1" applyBorder="1"/>
    <xf numFmtId="0" fontId="3" fillId="2" borderId="38" xfId="0" applyFont="1" applyFill="1" applyBorder="1"/>
    <xf numFmtId="0" fontId="3" fillId="2" borderId="46" xfId="0" applyFont="1" applyFill="1" applyBorder="1"/>
    <xf numFmtId="10" fontId="3" fillId="0" borderId="3" xfId="0" applyNumberFormat="1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33" xfId="0" applyBorder="1"/>
    <xf numFmtId="0" fontId="0" fillId="0" borderId="59" xfId="0" applyBorder="1"/>
    <xf numFmtId="0" fontId="15" fillId="0" borderId="0" xfId="1" applyFont="1"/>
    <xf numFmtId="0" fontId="16" fillId="4" borderId="0" xfId="1" applyFont="1" applyFill="1" applyAlignment="1">
      <alignment vertical="center"/>
    </xf>
    <xf numFmtId="0" fontId="13" fillId="0" borderId="0" xfId="0" applyFont="1" applyAlignment="1">
      <alignment vertical="center" wrapText="1"/>
    </xf>
    <xf numFmtId="0" fontId="15" fillId="0" borderId="0" xfId="1" applyFont="1" applyBorder="1"/>
    <xf numFmtId="0" fontId="18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/>
    </xf>
    <xf numFmtId="0" fontId="15" fillId="4" borderId="0" xfId="1" applyFont="1" applyFill="1"/>
    <xf numFmtId="0" fontId="18" fillId="0" borderId="8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0" fillId="0" borderId="60" xfId="0" applyBorder="1"/>
    <xf numFmtId="0" fontId="0" fillId="0" borderId="40" xfId="0" applyBorder="1"/>
    <xf numFmtId="0" fontId="4" fillId="0" borderId="0" xfId="0" applyFont="1" applyBorder="1"/>
    <xf numFmtId="0" fontId="15" fillId="0" borderId="11" xfId="1" applyFont="1" applyBorder="1"/>
    <xf numFmtId="0" fontId="19" fillId="0" borderId="14" xfId="1" applyFont="1" applyBorder="1" applyAlignment="1">
      <alignment horizontal="center"/>
    </xf>
    <xf numFmtId="0" fontId="19" fillId="0" borderId="17" xfId="1" applyFont="1" applyBorder="1" applyAlignment="1">
      <alignment horizontal="center"/>
    </xf>
    <xf numFmtId="0" fontId="19" fillId="0" borderId="18" xfId="1" applyFont="1" applyBorder="1" applyAlignment="1">
      <alignment horizontal="center"/>
    </xf>
    <xf numFmtId="0" fontId="18" fillId="0" borderId="3" xfId="1" applyFont="1" applyBorder="1" applyAlignment="1">
      <alignment horizontal="center" vertical="center" wrapText="1"/>
    </xf>
    <xf numFmtId="49" fontId="23" fillId="0" borderId="14" xfId="1" applyNumberFormat="1" applyFont="1" applyBorder="1" applyAlignment="1">
      <alignment horizontal="center"/>
    </xf>
    <xf numFmtId="0" fontId="19" fillId="0" borderId="63" xfId="1" applyFont="1" applyBorder="1" applyAlignment="1">
      <alignment horizontal="center"/>
    </xf>
    <xf numFmtId="0" fontId="15" fillId="0" borderId="12" xfId="1" applyFont="1" applyBorder="1"/>
    <xf numFmtId="0" fontId="24" fillId="0" borderId="14" xfId="0" applyFont="1" applyBorder="1" applyAlignment="1">
      <alignment vertical="center" wrapText="1"/>
    </xf>
    <xf numFmtId="49" fontId="25" fillId="0" borderId="14" xfId="1" applyNumberFormat="1" applyFont="1" applyBorder="1" applyAlignment="1">
      <alignment horizontal="center"/>
    </xf>
    <xf numFmtId="0" fontId="24" fillId="0" borderId="65" xfId="0" applyFont="1" applyFill="1" applyBorder="1" applyAlignment="1">
      <alignment vertical="center" wrapText="1"/>
    </xf>
    <xf numFmtId="49" fontId="26" fillId="0" borderId="14" xfId="1" applyNumberFormat="1" applyFont="1" applyBorder="1" applyAlignment="1">
      <alignment horizontal="center"/>
    </xf>
    <xf numFmtId="49" fontId="28" fillId="0" borderId="14" xfId="1" applyNumberFormat="1" applyFont="1" applyBorder="1" applyAlignment="1">
      <alignment horizontal="center"/>
    </xf>
    <xf numFmtId="0" fontId="17" fillId="0" borderId="3" xfId="1" applyFont="1" applyBorder="1" applyAlignment="1">
      <alignment horizontal="center" vertical="center"/>
    </xf>
    <xf numFmtId="0" fontId="29" fillId="0" borderId="0" xfId="1" applyFont="1" applyAlignment="1">
      <alignment horizontal="center"/>
    </xf>
    <xf numFmtId="0" fontId="22" fillId="0" borderId="44" xfId="1" applyFont="1" applyBorder="1"/>
    <xf numFmtId="0" fontId="22" fillId="0" borderId="44" xfId="1" applyFont="1" applyBorder="1" applyAlignment="1"/>
    <xf numFmtId="0" fontId="22" fillId="0" borderId="0" xfId="1" applyFont="1"/>
    <xf numFmtId="0" fontId="29" fillId="0" borderId="0" xfId="1" applyFont="1" applyAlignment="1"/>
    <xf numFmtId="0" fontId="22" fillId="0" borderId="42" xfId="1" applyFont="1" applyBorder="1" applyAlignment="1"/>
    <xf numFmtId="14" fontId="22" fillId="0" borderId="42" xfId="1" applyNumberFormat="1" applyFont="1" applyBorder="1" applyAlignment="1"/>
    <xf numFmtId="49" fontId="30" fillId="0" borderId="14" xfId="1" applyNumberFormat="1" applyFont="1" applyBorder="1" applyAlignment="1">
      <alignment horizontal="center"/>
    </xf>
    <xf numFmtId="49" fontId="30" fillId="0" borderId="0" xfId="1" applyNumberFormat="1" applyFont="1" applyBorder="1" applyAlignment="1">
      <alignment horizontal="center"/>
    </xf>
    <xf numFmtId="49" fontId="31" fillId="0" borderId="14" xfId="1" applyNumberFormat="1" applyFont="1" applyBorder="1" applyAlignment="1">
      <alignment horizontal="center"/>
    </xf>
    <xf numFmtId="49" fontId="31" fillId="0" borderId="0" xfId="1" applyNumberFormat="1" applyFont="1" applyBorder="1" applyAlignment="1">
      <alignment horizontal="center"/>
    </xf>
    <xf numFmtId="49" fontId="32" fillId="0" borderId="14" xfId="1" applyNumberFormat="1" applyFont="1" applyBorder="1" applyAlignment="1">
      <alignment horizontal="center"/>
    </xf>
    <xf numFmtId="49" fontId="33" fillId="0" borderId="14" xfId="1" applyNumberFormat="1" applyFont="1" applyBorder="1" applyAlignment="1">
      <alignment horizontal="center"/>
    </xf>
    <xf numFmtId="49" fontId="34" fillId="0" borderId="14" xfId="1" applyNumberFormat="1" applyFont="1" applyBorder="1" applyAlignment="1">
      <alignment horizontal="center"/>
    </xf>
    <xf numFmtId="49" fontId="32" fillId="0" borderId="19" xfId="1" applyNumberFormat="1" applyFont="1" applyFill="1" applyBorder="1" applyAlignment="1">
      <alignment horizontal="center"/>
    </xf>
    <xf numFmtId="0" fontId="27" fillId="0" borderId="63" xfId="0" applyFont="1" applyBorder="1" applyAlignment="1">
      <alignment vertical="center" wrapText="1"/>
    </xf>
    <xf numFmtId="0" fontId="24" fillId="0" borderId="14" xfId="0" applyFont="1" applyFill="1" applyBorder="1" applyAlignment="1">
      <alignment vertical="center" wrapText="1"/>
    </xf>
    <xf numFmtId="0" fontId="15" fillId="0" borderId="14" xfId="1" applyFont="1" applyBorder="1" applyAlignment="1">
      <alignment horizontal="center"/>
    </xf>
    <xf numFmtId="49" fontId="20" fillId="0" borderId="26" xfId="1" applyNumberFormat="1" applyFont="1" applyBorder="1" applyAlignment="1">
      <alignment horizontal="center"/>
    </xf>
    <xf numFmtId="49" fontId="20" fillId="0" borderId="64" xfId="1" applyNumberFormat="1" applyFont="1" applyBorder="1" applyAlignment="1">
      <alignment horizontal="center"/>
    </xf>
    <xf numFmtId="49" fontId="19" fillId="0" borderId="17" xfId="1" applyNumberFormat="1" applyFont="1" applyBorder="1" applyAlignment="1">
      <alignment horizontal="center"/>
    </xf>
    <xf numFmtId="0" fontId="19" fillId="0" borderId="63" xfId="1" applyFont="1" applyBorder="1" applyAlignment="1">
      <alignment horizontal="center"/>
    </xf>
    <xf numFmtId="0" fontId="19" fillId="0" borderId="18" xfId="1" applyFont="1" applyBorder="1" applyAlignment="1">
      <alignment horizontal="center"/>
    </xf>
    <xf numFmtId="0" fontId="19" fillId="0" borderId="69" xfId="1" applyFont="1" applyBorder="1"/>
    <xf numFmtId="0" fontId="19" fillId="0" borderId="70" xfId="1" applyFont="1" applyBorder="1"/>
    <xf numFmtId="49" fontId="34" fillId="0" borderId="17" xfId="1" applyNumberFormat="1" applyFont="1" applyBorder="1" applyAlignment="1">
      <alignment horizontal="center"/>
    </xf>
    <xf numFmtId="0" fontId="24" fillId="0" borderId="18" xfId="0" applyFont="1" applyBorder="1" applyAlignment="1">
      <alignment vertical="center" wrapText="1"/>
    </xf>
    <xf numFmtId="0" fontId="22" fillId="0" borderId="12" xfId="1" applyFont="1" applyBorder="1"/>
    <xf numFmtId="0" fontId="22" fillId="0" borderId="12" xfId="1" applyFont="1" applyBorder="1" applyAlignment="1"/>
    <xf numFmtId="0" fontId="17" fillId="0" borderId="0" xfId="1" applyFont="1" applyAlignment="1">
      <alignment horizontal="right"/>
    </xf>
    <xf numFmtId="0" fontId="19" fillId="0" borderId="0" xfId="1" applyFont="1" applyBorder="1"/>
    <xf numFmtId="0" fontId="19" fillId="0" borderId="79" xfId="1" applyFont="1" applyBorder="1"/>
    <xf numFmtId="0" fontId="19" fillId="0" borderId="84" xfId="1" applyFont="1" applyBorder="1"/>
    <xf numFmtId="0" fontId="19" fillId="0" borderId="85" xfId="1" applyFont="1" applyBorder="1"/>
    <xf numFmtId="0" fontId="19" fillId="0" borderId="86" xfId="1" applyFont="1" applyBorder="1"/>
    <xf numFmtId="0" fontId="19" fillId="0" borderId="87" xfId="1" applyFont="1" applyBorder="1"/>
    <xf numFmtId="0" fontId="19" fillId="0" borderId="88" xfId="1" applyFont="1" applyBorder="1"/>
    <xf numFmtId="0" fontId="19" fillId="0" borderId="89" xfId="1" applyFont="1" applyBorder="1"/>
    <xf numFmtId="0" fontId="19" fillId="0" borderId="9" xfId="1" applyFont="1" applyBorder="1"/>
    <xf numFmtId="0" fontId="19" fillId="0" borderId="40" xfId="1" applyFont="1" applyBorder="1"/>
    <xf numFmtId="0" fontId="18" fillId="0" borderId="0" xfId="1" applyFont="1" applyBorder="1"/>
    <xf numFmtId="0" fontId="21" fillId="0" borderId="0" xfId="1" applyFont="1" applyBorder="1"/>
    <xf numFmtId="0" fontId="21" fillId="0" borderId="6" xfId="1" applyFont="1" applyBorder="1"/>
    <xf numFmtId="0" fontId="15" fillId="0" borderId="0" xfId="1" applyFont="1" applyBorder="1" applyAlignment="1">
      <alignment horizontal="left" indent="1"/>
    </xf>
    <xf numFmtId="0" fontId="18" fillId="0" borderId="15" xfId="1" applyFont="1" applyBorder="1" applyAlignment="1">
      <alignment horizontal="center" vertical="center" wrapText="1"/>
    </xf>
    <xf numFmtId="0" fontId="19" fillId="0" borderId="63" xfId="1" applyFont="1" applyBorder="1" applyAlignment="1">
      <alignment horizontal="center"/>
    </xf>
    <xf numFmtId="0" fontId="19" fillId="0" borderId="18" xfId="1" applyFont="1" applyBorder="1" applyAlignment="1">
      <alignment horizontal="center"/>
    </xf>
    <xf numFmtId="0" fontId="29" fillId="0" borderId="0" xfId="1" applyFont="1" applyAlignment="1">
      <alignment horizontal="center"/>
    </xf>
    <xf numFmtId="0" fontId="21" fillId="0" borderId="0" xfId="1" applyFont="1" applyBorder="1" applyAlignment="1">
      <alignment horizontal="center" vertical="center"/>
    </xf>
    <xf numFmtId="0" fontId="37" fillId="0" borderId="0" xfId="0" applyFont="1" applyBorder="1" applyAlignment="1">
      <alignment horizontal="center" wrapText="1"/>
    </xf>
    <xf numFmtId="0" fontId="37" fillId="0" borderId="6" xfId="0" applyFont="1" applyBorder="1" applyAlignment="1">
      <alignment horizontal="center" wrapText="1"/>
    </xf>
    <xf numFmtId="0" fontId="19" fillId="0" borderId="39" xfId="1" applyFont="1" applyBorder="1" applyAlignment="1">
      <alignment horizontal="center"/>
    </xf>
    <xf numFmtId="0" fontId="19" fillId="0" borderId="64" xfId="1" applyFont="1" applyBorder="1" applyAlignment="1">
      <alignment horizontal="center"/>
    </xf>
    <xf numFmtId="0" fontId="19" fillId="0" borderId="63" xfId="1" applyFont="1" applyBorder="1" applyAlignment="1">
      <alignment horizontal="center"/>
    </xf>
    <xf numFmtId="0" fontId="19" fillId="0" borderId="18" xfId="1" applyFont="1" applyBorder="1" applyAlignment="1">
      <alignment horizontal="center"/>
    </xf>
    <xf numFmtId="0" fontId="29" fillId="0" borderId="0" xfId="1" applyFont="1" applyAlignment="1">
      <alignment horizontal="center"/>
    </xf>
    <xf numFmtId="0" fontId="18" fillId="0" borderId="15" xfId="1" applyFont="1" applyBorder="1" applyAlignment="1">
      <alignment horizontal="center" vertical="center" wrapText="1"/>
    </xf>
    <xf numFmtId="0" fontId="39" fillId="0" borderId="44" xfId="1" applyFont="1" applyBorder="1"/>
    <xf numFmtId="0" fontId="29" fillId="0" borderId="0" xfId="1" applyFont="1"/>
    <xf numFmtId="0" fontId="22" fillId="0" borderId="42" xfId="1" applyFont="1" applyBorder="1"/>
    <xf numFmtId="14" fontId="22" fillId="0" borderId="42" xfId="1" applyNumberFormat="1" applyFont="1" applyBorder="1"/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8" fillId="0" borderId="91" xfId="1" applyFont="1" applyBorder="1" applyAlignment="1">
      <alignment horizontal="center" vertical="center" wrapText="1"/>
    </xf>
    <xf numFmtId="49" fontId="40" fillId="0" borderId="17" xfId="1" applyNumberFormat="1" applyFont="1" applyBorder="1" applyAlignment="1">
      <alignment horizontal="center"/>
    </xf>
    <xf numFmtId="0" fontId="20" fillId="0" borderId="68" xfId="1" applyFont="1" applyBorder="1" applyAlignment="1">
      <alignment horizontal="center" vertical="center"/>
    </xf>
    <xf numFmtId="0" fontId="20" fillId="0" borderId="14" xfId="1" applyFont="1" applyBorder="1" applyAlignment="1">
      <alignment horizontal="center" vertical="center"/>
    </xf>
    <xf numFmtId="49" fontId="20" fillId="0" borderId="92" xfId="1" applyNumberFormat="1" applyFont="1" applyBorder="1" applyAlignment="1">
      <alignment horizontal="center"/>
    </xf>
    <xf numFmtId="0" fontId="0" fillId="3" borderId="10" xfId="0" applyFill="1" applyBorder="1"/>
    <xf numFmtId="0" fontId="0" fillId="3" borderId="15" xfId="0" applyFill="1" applyBorder="1"/>
    <xf numFmtId="0" fontId="0" fillId="3" borderId="1" xfId="0" applyFill="1" applyBorder="1"/>
    <xf numFmtId="49" fontId="40" fillId="0" borderId="0" xfId="1" applyNumberFormat="1" applyFont="1" applyAlignment="1">
      <alignment horizontal="center"/>
    </xf>
    <xf numFmtId="49" fontId="20" fillId="0" borderId="75" xfId="1" applyNumberFormat="1" applyFont="1" applyBorder="1" applyAlignment="1">
      <alignment horizontal="center"/>
    </xf>
    <xf numFmtId="0" fontId="19" fillId="0" borderId="68" xfId="1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/>
    </xf>
    <xf numFmtId="0" fontId="19" fillId="0" borderId="42" xfId="1" applyFont="1" applyBorder="1" applyAlignment="1">
      <alignment horizontal="center"/>
    </xf>
    <xf numFmtId="0" fontId="0" fillId="0" borderId="93" xfId="0" applyBorder="1"/>
    <xf numFmtId="1" fontId="19" fillId="0" borderId="14" xfId="1" applyNumberFormat="1" applyFont="1" applyBorder="1" applyAlignment="1">
      <alignment horizontal="center" vertical="center"/>
    </xf>
    <xf numFmtId="0" fontId="0" fillId="0" borderId="94" xfId="0" applyBorder="1"/>
    <xf numFmtId="49" fontId="15" fillId="0" borderId="14" xfId="1" applyNumberFormat="1" applyFont="1" applyBorder="1" applyAlignment="1">
      <alignment horizontal="center"/>
    </xf>
    <xf numFmtId="0" fontId="19" fillId="0" borderId="14" xfId="1" applyFont="1" applyBorder="1" applyAlignment="1">
      <alignment vertical="center"/>
    </xf>
    <xf numFmtId="0" fontId="41" fillId="0" borderId="14" xfId="0" applyFont="1" applyBorder="1" applyAlignment="1">
      <alignment vertical="center" wrapText="1"/>
    </xf>
    <xf numFmtId="0" fontId="21" fillId="0" borderId="0" xfId="1" applyFont="1" applyAlignment="1">
      <alignment horizontal="center" vertical="center"/>
    </xf>
    <xf numFmtId="0" fontId="1" fillId="0" borderId="0" xfId="0" applyFont="1"/>
    <xf numFmtId="0" fontId="0" fillId="6" borderId="0" xfId="0" applyFill="1"/>
    <xf numFmtId="0" fontId="0" fillId="0" borderId="0" xfId="0" applyBorder="1" applyAlignment="1">
      <alignment vertical="top"/>
    </xf>
    <xf numFmtId="0" fontId="43" fillId="2" borderId="103" xfId="0" applyFont="1" applyFill="1" applyBorder="1" applyAlignment="1">
      <alignment horizontal="left" vertical="center" wrapText="1"/>
    </xf>
    <xf numFmtId="0" fontId="43" fillId="2" borderId="0" xfId="0" applyFont="1" applyFill="1" applyBorder="1" applyAlignment="1">
      <alignment horizontal="left" vertical="top" wrapText="1"/>
    </xf>
    <xf numFmtId="0" fontId="0" fillId="0" borderId="0" xfId="0"/>
    <xf numFmtId="0" fontId="50" fillId="0" borderId="0" xfId="0" applyFont="1" applyAlignment="1">
      <alignment vertical="top" wrapText="1"/>
    </xf>
    <xf numFmtId="0" fontId="54" fillId="6" borderId="0" xfId="0" applyFont="1" applyFill="1" applyBorder="1" applyAlignment="1">
      <alignment horizontal="left" vertical="center" wrapText="1" indent="1"/>
    </xf>
    <xf numFmtId="0" fontId="13" fillId="6" borderId="0" xfId="0" applyFont="1" applyFill="1" applyAlignment="1">
      <alignment horizontal="right" vertical="center" wrapText="1" indent="1"/>
    </xf>
    <xf numFmtId="0" fontId="27" fillId="6" borderId="14" xfId="0" applyFont="1" applyFill="1" applyBorder="1" applyAlignment="1">
      <alignment horizontal="left" vertical="center" wrapText="1" indent="1"/>
    </xf>
    <xf numFmtId="0" fontId="24" fillId="0" borderId="14" xfId="0" applyFont="1" applyBorder="1" applyAlignment="1">
      <alignment horizontal="left" vertical="center" wrapText="1"/>
    </xf>
    <xf numFmtId="0" fontId="55" fillId="6" borderId="14" xfId="0" applyFont="1" applyFill="1" applyBorder="1" applyAlignment="1">
      <alignment horizontal="left" vertical="center" wrapText="1" indent="1"/>
    </xf>
    <xf numFmtId="0" fontId="0" fillId="0" borderId="20" xfId="0" applyBorder="1" applyAlignment="1"/>
    <xf numFmtId="0" fontId="0" fillId="0" borderId="37" xfId="0" applyBorder="1" applyAlignment="1"/>
    <xf numFmtId="0" fontId="0" fillId="0" borderId="71" xfId="0" applyBorder="1" applyAlignment="1"/>
    <xf numFmtId="0" fontId="0" fillId="0" borderId="73" xfId="0" applyBorder="1" applyAlignment="1"/>
    <xf numFmtId="0" fontId="0" fillId="0" borderId="44" xfId="0" applyBorder="1" applyAlignment="1"/>
    <xf numFmtId="0" fontId="0" fillId="0" borderId="74" xfId="0" applyBorder="1" applyAlignment="1"/>
    <xf numFmtId="0" fontId="0" fillId="0" borderId="76" xfId="0" applyBorder="1" applyAlignment="1"/>
    <xf numFmtId="0" fontId="0" fillId="0" borderId="77" xfId="0" applyBorder="1" applyAlignment="1"/>
    <xf numFmtId="0" fontId="0" fillId="0" borderId="78" xfId="0" applyBorder="1" applyAlignment="1"/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19" fillId="0" borderId="15" xfId="1" applyFont="1" applyBorder="1" applyAlignment="1">
      <alignment horizontal="center"/>
    </xf>
    <xf numFmtId="0" fontId="0" fillId="0" borderId="15" xfId="0" applyBorder="1" applyAlignment="1"/>
    <xf numFmtId="0" fontId="56" fillId="0" borderId="3" xfId="1" applyFont="1" applyBorder="1" applyAlignment="1">
      <alignment horizontal="center" vertical="center"/>
    </xf>
    <xf numFmtId="0" fontId="17" fillId="0" borderId="8" xfId="1" applyFont="1" applyBorder="1" applyAlignment="1">
      <alignment vertical="top"/>
    </xf>
    <xf numFmtId="0" fontId="37" fillId="0" borderId="20" xfId="0" applyFont="1" applyBorder="1" applyAlignment="1"/>
    <xf numFmtId="0" fontId="37" fillId="0" borderId="71" xfId="0" applyFont="1" applyBorder="1" applyAlignment="1"/>
    <xf numFmtId="0" fontId="37" fillId="0" borderId="68" xfId="0" applyFont="1" applyBorder="1" applyAlignment="1"/>
    <xf numFmtId="0" fontId="55" fillId="6" borderId="22" xfId="0" applyFont="1" applyFill="1" applyBorder="1" applyAlignment="1">
      <alignment horizontal="left" vertical="center" wrapText="1" indent="1"/>
    </xf>
    <xf numFmtId="0" fontId="55" fillId="6" borderId="24" xfId="0" applyFont="1" applyFill="1" applyBorder="1" applyAlignment="1">
      <alignment horizontal="left" vertical="center" wrapText="1" indent="1"/>
    </xf>
    <xf numFmtId="0" fontId="55" fillId="6" borderId="25" xfId="0" applyFont="1" applyFill="1" applyBorder="1" applyAlignment="1">
      <alignment horizontal="left" vertical="center" wrapText="1" indent="1"/>
    </xf>
    <xf numFmtId="0" fontId="55" fillId="6" borderId="80" xfId="0" applyFont="1" applyFill="1" applyBorder="1" applyAlignment="1">
      <alignment horizontal="left" vertical="center" wrapText="1" indent="1"/>
    </xf>
    <xf numFmtId="0" fontId="55" fillId="6" borderId="26" xfId="0" applyFont="1" applyFill="1" applyBorder="1" applyAlignment="1">
      <alignment horizontal="left" vertical="center" wrapText="1" indent="1"/>
    </xf>
    <xf numFmtId="0" fontId="27" fillId="6" borderId="26" xfId="0" applyFont="1" applyFill="1" applyBorder="1" applyAlignment="1">
      <alignment horizontal="left" vertical="center" wrapText="1" indent="1"/>
    </xf>
    <xf numFmtId="0" fontId="24" fillId="0" borderId="80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19" fillId="0" borderId="109" xfId="1" applyFont="1" applyBorder="1" applyAlignment="1">
      <alignment horizontal="center"/>
    </xf>
    <xf numFmtId="0" fontId="19" fillId="0" borderId="48" xfId="1" applyFont="1" applyBorder="1" applyAlignment="1">
      <alignment horizontal="center"/>
    </xf>
    <xf numFmtId="0" fontId="58" fillId="0" borderId="43" xfId="1" applyFont="1" applyBorder="1" applyAlignment="1">
      <alignment horizontal="center" vertical="center"/>
    </xf>
    <xf numFmtId="0" fontId="58" fillId="0" borderId="110" xfId="1" applyFont="1" applyBorder="1" applyAlignment="1">
      <alignment horizontal="center" vertical="center"/>
    </xf>
    <xf numFmtId="0" fontId="20" fillId="0" borderId="110" xfId="1" applyFont="1" applyBorder="1" applyAlignment="1">
      <alignment vertical="center"/>
    </xf>
    <xf numFmtId="0" fontId="6" fillId="6" borderId="112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6" fillId="6" borderId="113" xfId="0" applyFont="1" applyFill="1" applyBorder="1" applyAlignment="1">
      <alignment horizontal="center" vertical="center" wrapText="1"/>
    </xf>
    <xf numFmtId="0" fontId="6" fillId="6" borderId="92" xfId="0" applyFont="1" applyFill="1" applyBorder="1" applyAlignment="1">
      <alignment horizontal="center" vertical="center" wrapText="1"/>
    </xf>
    <xf numFmtId="0" fontId="20" fillId="0" borderId="113" xfId="1" applyFont="1" applyBorder="1" applyAlignment="1">
      <alignment vertical="center"/>
    </xf>
    <xf numFmtId="49" fontId="19" fillId="0" borderId="46" xfId="1" applyNumberFormat="1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59" fillId="0" borderId="25" xfId="1" applyNumberFormat="1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/>
    </xf>
    <xf numFmtId="0" fontId="59" fillId="0" borderId="26" xfId="1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49" fontId="59" fillId="0" borderId="39" xfId="1" applyNumberFormat="1" applyFont="1" applyBorder="1" applyAlignment="1">
      <alignment horizontal="center" vertical="center"/>
    </xf>
    <xf numFmtId="49" fontId="60" fillId="0" borderId="22" xfId="1" applyNumberFormat="1" applyFont="1" applyBorder="1" applyAlignment="1">
      <alignment horizontal="center" vertical="center"/>
    </xf>
    <xf numFmtId="49" fontId="61" fillId="0" borderId="25" xfId="1" applyNumberFormat="1" applyFont="1" applyBorder="1" applyAlignment="1">
      <alignment horizontal="center" vertical="center"/>
    </xf>
    <xf numFmtId="49" fontId="60" fillId="0" borderId="80" xfId="1" applyNumberFormat="1" applyFont="1" applyBorder="1" applyAlignment="1">
      <alignment horizontal="center" vertical="center"/>
    </xf>
    <xf numFmtId="49" fontId="61" fillId="0" borderId="26" xfId="1" applyNumberFormat="1" applyFont="1" applyBorder="1" applyAlignment="1">
      <alignment horizontal="center" vertical="center"/>
    </xf>
    <xf numFmtId="49" fontId="62" fillId="0" borderId="80" xfId="1" applyNumberFormat="1" applyFont="1" applyBorder="1" applyAlignment="1">
      <alignment horizontal="center" vertical="center"/>
    </xf>
    <xf numFmtId="49" fontId="63" fillId="0" borderId="80" xfId="1" applyNumberFormat="1" applyFont="1" applyBorder="1" applyAlignment="1">
      <alignment horizontal="center" vertical="center"/>
    </xf>
    <xf numFmtId="49" fontId="64" fillId="0" borderId="80" xfId="1" applyNumberFormat="1" applyFont="1" applyBorder="1" applyAlignment="1">
      <alignment horizontal="center" vertical="center"/>
    </xf>
    <xf numFmtId="49" fontId="65" fillId="0" borderId="38" xfId="1" applyNumberFormat="1" applyFont="1" applyBorder="1" applyAlignment="1">
      <alignment horizontal="center" vertical="center"/>
    </xf>
    <xf numFmtId="49" fontId="66" fillId="0" borderId="39" xfId="1" applyNumberFormat="1" applyFont="1" applyBorder="1" applyAlignment="1">
      <alignment horizontal="center" vertical="center"/>
    </xf>
    <xf numFmtId="0" fontId="19" fillId="0" borderId="39" xfId="1" applyFont="1" applyBorder="1" applyAlignment="1">
      <alignment horizontal="center" vertical="center"/>
    </xf>
    <xf numFmtId="0" fontId="19" fillId="0" borderId="64" xfId="1" applyFont="1" applyBorder="1" applyAlignment="1">
      <alignment horizontal="center" vertical="center"/>
    </xf>
    <xf numFmtId="0" fontId="19" fillId="0" borderId="4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83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59" fillId="0" borderId="39" xfId="1" applyNumberFormat="1" applyFont="1" applyBorder="1" applyAlignment="1">
      <alignment horizontal="center" vertical="center"/>
    </xf>
    <xf numFmtId="49" fontId="64" fillId="0" borderId="38" xfId="1" applyNumberFormat="1" applyFont="1" applyBorder="1" applyAlignment="1">
      <alignment horizontal="center" vertical="center"/>
    </xf>
    <xf numFmtId="49" fontId="61" fillId="0" borderId="39" xfId="1" applyNumberFormat="1" applyFont="1" applyBorder="1" applyAlignment="1">
      <alignment horizontal="center" vertical="center"/>
    </xf>
    <xf numFmtId="0" fontId="6" fillId="6" borderId="46" xfId="0" applyFont="1" applyFill="1" applyBorder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71" fillId="0" borderId="0" xfId="0" applyFont="1"/>
    <xf numFmtId="0" fontId="0" fillId="0" borderId="116" xfId="0" applyBorder="1" applyAlignment="1">
      <alignment vertical="top" wrapText="1"/>
    </xf>
    <xf numFmtId="0" fontId="71" fillId="0" borderId="102" xfId="0" applyFont="1" applyBorder="1" applyAlignment="1">
      <alignment horizontal="right" vertical="center" wrapText="1" indent="1"/>
    </xf>
    <xf numFmtId="0" fontId="71" fillId="0" borderId="102" xfId="0" applyFont="1" applyBorder="1" applyAlignment="1">
      <alignment horizontal="left" vertical="center" wrapText="1" indent="1"/>
    </xf>
    <xf numFmtId="0" fontId="0" fillId="0" borderId="0" xfId="0"/>
    <xf numFmtId="0" fontId="0" fillId="0" borderId="0" xfId="0"/>
    <xf numFmtId="0" fontId="68" fillId="0" borderId="0" xfId="0" applyFont="1" applyAlignment="1">
      <alignment vertical="center" wrapText="1"/>
    </xf>
    <xf numFmtId="0" fontId="0" fillId="0" borderId="0" xfId="0" applyAlignment="1">
      <alignment horizontal="left" indent="1"/>
    </xf>
    <xf numFmtId="0" fontId="76" fillId="9" borderId="122" xfId="0" applyFont="1" applyFill="1" applyBorder="1" applyAlignment="1">
      <alignment horizontal="center" vertical="center" wrapText="1"/>
    </xf>
    <xf numFmtId="0" fontId="77" fillId="9" borderId="122" xfId="0" applyFont="1" applyFill="1" applyBorder="1" applyAlignment="1">
      <alignment horizontal="center" vertical="center" wrapText="1"/>
    </xf>
    <xf numFmtId="0" fontId="41" fillId="10" borderId="18" xfId="0" applyFont="1" applyFill="1" applyBorder="1" applyAlignment="1">
      <alignment horizontal="center" vertical="center" wrapText="1"/>
    </xf>
    <xf numFmtId="0" fontId="75" fillId="10" borderId="18" xfId="0" applyFont="1" applyFill="1" applyBorder="1" applyAlignment="1">
      <alignment horizontal="left" vertical="center" wrapText="1" indent="1"/>
    </xf>
    <xf numFmtId="0" fontId="70" fillId="10" borderId="18" xfId="2" applyFill="1" applyBorder="1" applyAlignment="1">
      <alignment horizontal="left" vertical="center" wrapText="1" indent="1"/>
    </xf>
    <xf numFmtId="0" fontId="41" fillId="10" borderId="14" xfId="0" applyFont="1" applyFill="1" applyBorder="1" applyAlignment="1">
      <alignment horizontal="center" vertical="center" wrapText="1"/>
    </xf>
    <xf numFmtId="0" fontId="75" fillId="10" borderId="14" xfId="0" applyFont="1" applyFill="1" applyBorder="1" applyAlignment="1">
      <alignment horizontal="left" vertical="center" wrapText="1" indent="1"/>
    </xf>
    <xf numFmtId="0" fontId="70" fillId="10" borderId="14" xfId="2" applyFill="1" applyBorder="1" applyAlignment="1">
      <alignment horizontal="left" vertical="center" wrapText="1" indent="1"/>
    </xf>
    <xf numFmtId="0" fontId="41" fillId="10" borderId="18" xfId="0" applyFont="1" applyFill="1" applyBorder="1" applyAlignment="1">
      <alignment horizontal="left" vertical="center" wrapText="1" indent="1"/>
    </xf>
    <xf numFmtId="0" fontId="41" fillId="10" borderId="14" xfId="0" applyFont="1" applyFill="1" applyBorder="1" applyAlignment="1">
      <alignment horizontal="left" vertical="center" wrapText="1" indent="1"/>
    </xf>
    <xf numFmtId="0" fontId="1" fillId="0" borderId="128" xfId="0" applyFont="1" applyBorder="1"/>
    <xf numFmtId="0" fontId="1" fillId="0" borderId="129" xfId="0" applyFont="1" applyBorder="1"/>
    <xf numFmtId="0" fontId="0" fillId="0" borderId="126" xfId="0" applyBorder="1" applyAlignment="1">
      <alignment horizontal="left" indent="1"/>
    </xf>
    <xf numFmtId="0" fontId="0" fillId="0" borderId="127" xfId="0" applyBorder="1" applyAlignment="1">
      <alignment horizontal="left" indent="1"/>
    </xf>
    <xf numFmtId="0" fontId="46" fillId="6" borderId="128" xfId="0" applyFont="1" applyFill="1" applyBorder="1" applyAlignment="1">
      <alignment horizontal="left" vertical="center" wrapText="1"/>
    </xf>
    <xf numFmtId="0" fontId="46" fillId="6" borderId="129" xfId="0" applyFont="1" applyFill="1" applyBorder="1" applyAlignment="1">
      <alignment horizontal="left" vertical="center" wrapText="1"/>
    </xf>
    <xf numFmtId="0" fontId="0" fillId="0" borderId="128" xfId="0" applyBorder="1" applyAlignment="1">
      <alignment horizontal="left" vertical="top" indent="1"/>
    </xf>
    <xf numFmtId="0" fontId="0" fillId="0" borderId="129" xfId="0" applyBorder="1" applyAlignment="1">
      <alignment horizontal="left" vertical="top" indent="1"/>
    </xf>
    <xf numFmtId="0" fontId="78" fillId="0" borderId="0" xfId="0" applyFont="1"/>
    <xf numFmtId="0" fontId="53" fillId="7" borderId="137" xfId="0" applyFont="1" applyFill="1" applyBorder="1" applyAlignment="1">
      <alignment horizontal="center" vertical="center" wrapText="1"/>
    </xf>
    <xf numFmtId="0" fontId="81" fillId="6" borderId="102" xfId="0" applyFont="1" applyFill="1" applyBorder="1" applyAlignment="1">
      <alignment horizontal="left" vertical="center" wrapText="1" indent="1"/>
    </xf>
    <xf numFmtId="0" fontId="82" fillId="6" borderId="102" xfId="0" applyFont="1" applyFill="1" applyBorder="1" applyAlignment="1">
      <alignment horizontal="left" vertical="center" wrapText="1" indent="2"/>
    </xf>
    <xf numFmtId="0" fontId="80" fillId="6" borderId="102" xfId="0" applyFont="1" applyFill="1" applyBorder="1" applyAlignment="1">
      <alignment horizontal="left" vertical="center" wrapText="1" indent="1"/>
    </xf>
    <xf numFmtId="0" fontId="49" fillId="0" borderId="123" xfId="0" applyFont="1" applyFill="1" applyBorder="1" applyAlignment="1">
      <alignment horizontal="center" vertical="center"/>
    </xf>
    <xf numFmtId="0" fontId="0" fillId="0" borderId="135" xfId="0" applyFill="1" applyBorder="1"/>
    <xf numFmtId="0" fontId="0" fillId="0" borderId="0" xfId="0" applyFill="1" applyBorder="1"/>
    <xf numFmtId="0" fontId="0" fillId="0" borderId="130" xfId="0" applyFill="1" applyBorder="1"/>
    <xf numFmtId="0" fontId="0" fillId="0" borderId="0" xfId="0" applyFill="1"/>
    <xf numFmtId="0" fontId="14" fillId="0" borderId="0" xfId="0" applyFont="1" applyBorder="1" applyAlignment="1"/>
    <xf numFmtId="0" fontId="15" fillId="0" borderId="9" xfId="1" applyFont="1" applyBorder="1"/>
    <xf numFmtId="0" fontId="22" fillId="0" borderId="0" xfId="1" applyFont="1" applyBorder="1"/>
    <xf numFmtId="0" fontId="0" fillId="0" borderId="148" xfId="0" applyBorder="1" applyAlignment="1">
      <alignment horizontal="left" indent="3"/>
    </xf>
    <xf numFmtId="0" fontId="0" fillId="0" borderId="150" xfId="0" applyBorder="1" applyAlignment="1">
      <alignment horizontal="left" indent="3"/>
    </xf>
    <xf numFmtId="0" fontId="0" fillId="0" borderId="151" xfId="0" applyBorder="1" applyAlignment="1">
      <alignment horizontal="left" indent="3"/>
    </xf>
    <xf numFmtId="0" fontId="22" fillId="0" borderId="0" xfId="1" applyFont="1" applyBorder="1" applyAlignment="1"/>
    <xf numFmtId="0" fontId="0" fillId="0" borderId="22" xfId="0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80" xfId="0" applyBorder="1" applyAlignment="1"/>
    <xf numFmtId="0" fontId="0" fillId="0" borderId="41" xfId="0" applyBorder="1" applyAlignment="1"/>
    <xf numFmtId="0" fontId="71" fillId="0" borderId="137" xfId="0" applyFont="1" applyBorder="1" applyAlignment="1">
      <alignment horizontal="right" vertical="center" wrapText="1" indent="1"/>
    </xf>
    <xf numFmtId="0" fontId="71" fillId="0" borderId="137" xfId="0" applyFont="1" applyBorder="1" applyAlignment="1">
      <alignment horizontal="left" vertical="center" wrapText="1" indent="1"/>
    </xf>
    <xf numFmtId="49" fontId="43" fillId="3" borderId="118" xfId="0" applyNumberFormat="1" applyFont="1" applyFill="1" applyBorder="1" applyAlignment="1">
      <alignment horizontal="center" vertical="center" wrapText="1"/>
    </xf>
    <xf numFmtId="49" fontId="43" fillId="3" borderId="120" xfId="0" applyNumberFormat="1" applyFont="1" applyFill="1" applyBorder="1" applyAlignment="1">
      <alignment horizontal="center" vertical="center" wrapText="1"/>
    </xf>
    <xf numFmtId="49" fontId="43" fillId="3" borderId="117" xfId="0" applyNumberFormat="1" applyFont="1" applyFill="1" applyBorder="1" applyAlignment="1">
      <alignment horizontal="center" vertical="center" wrapText="1"/>
    </xf>
    <xf numFmtId="0" fontId="70" fillId="0" borderId="0" xfId="2"/>
    <xf numFmtId="0" fontId="39" fillId="0" borderId="0" xfId="1" applyFont="1"/>
    <xf numFmtId="0" fontId="87" fillId="0" borderId="0" xfId="2" applyFont="1"/>
    <xf numFmtId="0" fontId="38" fillId="0" borderId="14" xfId="0" applyFont="1" applyBorder="1" applyAlignment="1">
      <alignment horizontal="left" vertical="center" wrapText="1" indent="1"/>
    </xf>
    <xf numFmtId="49" fontId="74" fillId="0" borderId="121" xfId="0" applyNumberFormat="1" applyFont="1" applyFill="1" applyBorder="1" applyAlignment="1">
      <alignment horizontal="left" vertical="top" wrapText="1" indent="1"/>
    </xf>
    <xf numFmtId="0" fontId="42" fillId="8" borderId="118" xfId="0" applyFont="1" applyFill="1" applyBorder="1" applyAlignment="1">
      <alignment horizontal="left" vertical="center" wrapText="1" indent="1"/>
    </xf>
    <xf numFmtId="0" fontId="42" fillId="8" borderId="119" xfId="0" applyFont="1" applyFill="1" applyBorder="1" applyAlignment="1">
      <alignment horizontal="left" vertical="center" wrapText="1" indent="1"/>
    </xf>
    <xf numFmtId="0" fontId="42" fillId="8" borderId="120" xfId="0" applyFont="1" applyFill="1" applyBorder="1" applyAlignment="1">
      <alignment horizontal="left" vertical="center" wrapText="1" indent="1"/>
    </xf>
    <xf numFmtId="0" fontId="48" fillId="3" borderId="118" xfId="0" applyFont="1" applyFill="1" applyBorder="1" applyAlignment="1">
      <alignment horizontal="left" vertical="center" wrapText="1" indent="1"/>
    </xf>
    <xf numFmtId="0" fontId="48" fillId="3" borderId="119" xfId="0" applyFont="1" applyFill="1" applyBorder="1" applyAlignment="1">
      <alignment horizontal="left" vertical="center" wrapText="1" indent="1"/>
    </xf>
    <xf numFmtId="0" fontId="48" fillId="3" borderId="120" xfId="0" applyFont="1" applyFill="1" applyBorder="1" applyAlignment="1">
      <alignment horizontal="left" vertical="center" wrapText="1" indent="1"/>
    </xf>
    <xf numFmtId="0" fontId="42" fillId="8" borderId="122" xfId="0" applyFont="1" applyFill="1" applyBorder="1" applyAlignment="1">
      <alignment horizontal="left" vertical="center" wrapText="1" indent="1"/>
    </xf>
    <xf numFmtId="0" fontId="0" fillId="8" borderId="122" xfId="0" applyFill="1" applyBorder="1" applyAlignment="1">
      <alignment horizontal="left" indent="1"/>
    </xf>
    <xf numFmtId="0" fontId="44" fillId="5" borderId="124" xfId="0" applyFont="1" applyFill="1" applyBorder="1" applyAlignment="1">
      <alignment horizontal="left" vertical="top" wrapText="1" indent="1"/>
    </xf>
    <xf numFmtId="0" fontId="0" fillId="0" borderId="125" xfId="0" applyBorder="1" applyAlignment="1">
      <alignment horizontal="left" indent="1"/>
    </xf>
    <xf numFmtId="0" fontId="0" fillId="0" borderId="126" xfId="0" applyBorder="1" applyAlignment="1">
      <alignment horizontal="left" indent="1"/>
    </xf>
    <xf numFmtId="0" fontId="0" fillId="0" borderId="127" xfId="0" applyBorder="1" applyAlignment="1">
      <alignment horizontal="left" indent="1"/>
    </xf>
    <xf numFmtId="0" fontId="43" fillId="3" borderId="123" xfId="0" applyFont="1" applyFill="1" applyBorder="1" applyAlignment="1">
      <alignment horizontal="left" vertical="top" wrapText="1" indent="1"/>
    </xf>
    <xf numFmtId="0" fontId="43" fillId="3" borderId="130" xfId="0" applyFont="1" applyFill="1" applyBorder="1" applyAlignment="1">
      <alignment horizontal="left" vertical="top" wrapText="1" indent="1"/>
    </xf>
    <xf numFmtId="0" fontId="45" fillId="5" borderId="124" xfId="0" applyFont="1" applyFill="1" applyBorder="1" applyAlignment="1">
      <alignment horizontal="left" vertical="top" wrapText="1" indent="1"/>
    </xf>
    <xf numFmtId="0" fontId="43" fillId="3" borderId="122" xfId="0" applyFont="1" applyFill="1" applyBorder="1" applyAlignment="1">
      <alignment horizontal="left" vertical="top" wrapText="1" indent="1"/>
    </xf>
    <xf numFmtId="0" fontId="43" fillId="3" borderId="124" xfId="0" applyFont="1" applyFill="1" applyBorder="1" applyAlignment="1">
      <alignment horizontal="left" vertical="top" wrapText="1" indent="1"/>
    </xf>
    <xf numFmtId="0" fontId="0" fillId="3" borderId="125" xfId="0" applyFill="1" applyBorder="1" applyAlignment="1">
      <alignment horizontal="left" vertical="top" indent="1"/>
    </xf>
    <xf numFmtId="0" fontId="46" fillId="6" borderId="100" xfId="0" applyFont="1" applyFill="1" applyBorder="1" applyAlignment="1">
      <alignment horizontal="left" vertical="top" wrapText="1" indent="1"/>
    </xf>
    <xf numFmtId="0" fontId="46" fillId="6" borderId="101" xfId="0" applyFont="1" applyFill="1" applyBorder="1" applyAlignment="1">
      <alignment horizontal="left" vertical="top" wrapText="1" indent="1"/>
    </xf>
    <xf numFmtId="0" fontId="43" fillId="3" borderId="126" xfId="0" applyFont="1" applyFill="1" applyBorder="1" applyAlignment="1">
      <alignment horizontal="left" vertical="center" wrapText="1" indent="1"/>
    </xf>
    <xf numFmtId="0" fontId="0" fillId="3" borderId="127" xfId="0" applyFill="1" applyBorder="1" applyAlignment="1">
      <alignment horizontal="left" indent="1"/>
    </xf>
    <xf numFmtId="0" fontId="46" fillId="6" borderId="116" xfId="0" applyFont="1" applyFill="1" applyBorder="1" applyAlignment="1">
      <alignment horizontal="left" vertical="top" wrapText="1" indent="1"/>
    </xf>
    <xf numFmtId="0" fontId="46" fillId="6" borderId="96" xfId="0" applyFont="1" applyFill="1" applyBorder="1" applyAlignment="1">
      <alignment horizontal="left" vertical="top" wrapText="1" indent="1"/>
    </xf>
    <xf numFmtId="0" fontId="46" fillId="6" borderId="97" xfId="0" applyFont="1" applyFill="1" applyBorder="1" applyAlignment="1">
      <alignment horizontal="left" vertical="top" wrapText="1" indent="1"/>
    </xf>
    <xf numFmtId="0" fontId="46" fillId="6" borderId="98" xfId="0" applyFont="1" applyFill="1" applyBorder="1" applyAlignment="1">
      <alignment horizontal="left" vertical="top" wrapText="1" indent="1"/>
    </xf>
    <xf numFmtId="0" fontId="43" fillId="3" borderId="128" xfId="0" applyFont="1" applyFill="1" applyBorder="1" applyAlignment="1">
      <alignment horizontal="left" vertical="center" wrapText="1" indent="1"/>
    </xf>
    <xf numFmtId="0" fontId="0" fillId="3" borderId="131" xfId="0" applyFill="1" applyBorder="1" applyAlignment="1">
      <alignment horizontal="left" indent="1"/>
    </xf>
    <xf numFmtId="0" fontId="46" fillId="6" borderId="124" xfId="0" applyFont="1" applyFill="1" applyBorder="1" applyAlignment="1">
      <alignment horizontal="left" vertical="top" wrapText="1" indent="1"/>
    </xf>
    <xf numFmtId="0" fontId="46" fillId="6" borderId="125" xfId="0" applyFont="1" applyFill="1" applyBorder="1" applyAlignment="1">
      <alignment horizontal="left" vertical="top" wrapText="1" indent="1"/>
    </xf>
    <xf numFmtId="0" fontId="43" fillId="3" borderId="132" xfId="0" applyFont="1" applyFill="1" applyBorder="1" applyAlignment="1">
      <alignment horizontal="left" vertical="top" wrapText="1" indent="1"/>
    </xf>
    <xf numFmtId="0" fontId="0" fillId="3" borderId="133" xfId="0" applyFill="1" applyBorder="1" applyAlignment="1">
      <alignment horizontal="left" vertical="top" indent="1"/>
    </xf>
    <xf numFmtId="0" fontId="43" fillId="3" borderId="134" xfId="0" applyFont="1" applyFill="1" applyBorder="1" applyAlignment="1">
      <alignment horizontal="left" vertical="top" wrapText="1"/>
    </xf>
    <xf numFmtId="0" fontId="0" fillId="3" borderId="130" xfId="0" applyFill="1" applyBorder="1" applyAlignment="1">
      <alignment vertical="top"/>
    </xf>
    <xf numFmtId="0" fontId="46" fillId="6" borderId="116" xfId="0" applyFont="1" applyFill="1" applyBorder="1" applyAlignment="1">
      <alignment horizontal="left" vertical="center" wrapText="1" indent="1"/>
    </xf>
    <xf numFmtId="0" fontId="46" fillId="6" borderId="96" xfId="0" applyFont="1" applyFill="1" applyBorder="1" applyAlignment="1">
      <alignment horizontal="left" vertical="center" wrapText="1" indent="1"/>
    </xf>
    <xf numFmtId="0" fontId="46" fillId="6" borderId="103" xfId="0" applyFont="1" applyFill="1" applyBorder="1" applyAlignment="1">
      <alignment horizontal="left" vertical="top" wrapText="1" indent="1"/>
    </xf>
    <xf numFmtId="0" fontId="46" fillId="6" borderId="104" xfId="0" applyFont="1" applyFill="1" applyBorder="1" applyAlignment="1">
      <alignment horizontal="left" vertical="top" wrapText="1" indent="1"/>
    </xf>
    <xf numFmtId="0" fontId="46" fillId="6" borderId="99" xfId="0" applyFont="1" applyFill="1" applyBorder="1" applyAlignment="1">
      <alignment horizontal="left" vertical="top" wrapText="1" indent="1"/>
    </xf>
    <xf numFmtId="0" fontId="43" fillId="3" borderId="95" xfId="0" applyFont="1" applyFill="1" applyBorder="1" applyAlignment="1">
      <alignment horizontal="left" vertical="top" wrapText="1" indent="1"/>
    </xf>
    <xf numFmtId="0" fontId="0" fillId="3" borderId="96" xfId="0" applyFill="1" applyBorder="1" applyAlignment="1">
      <alignment horizontal="left" vertical="top" indent="1"/>
    </xf>
    <xf numFmtId="0" fontId="43" fillId="3" borderId="126" xfId="0" applyFont="1" applyFill="1" applyBorder="1" applyAlignment="1">
      <alignment horizontal="left" vertical="top" wrapText="1" indent="1"/>
    </xf>
    <xf numFmtId="0" fontId="0" fillId="3" borderId="127" xfId="0" applyFill="1" applyBorder="1" applyAlignment="1">
      <alignment horizontal="left" vertical="top" indent="1"/>
    </xf>
    <xf numFmtId="0" fontId="43" fillId="3" borderId="128" xfId="0" applyFont="1" applyFill="1" applyBorder="1" applyAlignment="1">
      <alignment horizontal="left" vertical="top" wrapText="1" indent="1"/>
    </xf>
    <xf numFmtId="0" fontId="0" fillId="3" borderId="129" xfId="0" applyFill="1" applyBorder="1" applyAlignment="1">
      <alignment horizontal="left" vertical="top" indent="1"/>
    </xf>
    <xf numFmtId="0" fontId="49" fillId="8" borderId="123" xfId="0" applyFont="1" applyFill="1" applyBorder="1" applyAlignment="1">
      <alignment horizontal="center" vertical="center"/>
    </xf>
    <xf numFmtId="0" fontId="0" fillId="8" borderId="135" xfId="0" applyFill="1" applyBorder="1"/>
    <xf numFmtId="0" fontId="0" fillId="8" borderId="130" xfId="0" applyFill="1" applyBorder="1"/>
    <xf numFmtId="0" fontId="51" fillId="3" borderId="123" xfId="0" applyFont="1" applyFill="1" applyBorder="1" applyAlignment="1">
      <alignment horizontal="center" vertical="center" wrapText="1"/>
    </xf>
    <xf numFmtId="0" fontId="51" fillId="3" borderId="135" xfId="0" applyFont="1" applyFill="1" applyBorder="1" applyAlignment="1">
      <alignment horizontal="center" vertical="center" wrapText="1"/>
    </xf>
    <xf numFmtId="0" fontId="51" fillId="3" borderId="130" xfId="0" applyFont="1" applyFill="1" applyBorder="1" applyAlignment="1">
      <alignment horizontal="center" vertical="center" wrapText="1"/>
    </xf>
    <xf numFmtId="0" fontId="51" fillId="3" borderId="123" xfId="0" applyFont="1" applyFill="1" applyBorder="1" applyAlignment="1">
      <alignment horizontal="left" vertical="center" wrapText="1" indent="1"/>
    </xf>
    <xf numFmtId="0" fontId="51" fillId="3" borderId="135" xfId="0" applyFont="1" applyFill="1" applyBorder="1" applyAlignment="1">
      <alignment horizontal="left" vertical="center" wrapText="1" indent="1"/>
    </xf>
    <xf numFmtId="0" fontId="51" fillId="3" borderId="130" xfId="0" applyFont="1" applyFill="1" applyBorder="1" applyAlignment="1">
      <alignment horizontal="left" vertical="center" wrapText="1" indent="1"/>
    </xf>
    <xf numFmtId="0" fontId="79" fillId="0" borderId="124" xfId="0" applyFont="1" applyBorder="1" applyAlignment="1">
      <alignment horizontal="left" vertical="top" wrapText="1" indent="1"/>
    </xf>
    <xf numFmtId="0" fontId="79" fillId="0" borderId="138" xfId="0" applyFont="1" applyBorder="1" applyAlignment="1">
      <alignment horizontal="left" vertical="top" wrapText="1" indent="1"/>
    </xf>
    <xf numFmtId="0" fontId="79" fillId="0" borderId="125" xfId="0" applyFont="1" applyBorder="1" applyAlignment="1">
      <alignment horizontal="left" vertical="top" wrapText="1" indent="1"/>
    </xf>
    <xf numFmtId="0" fontId="79" fillId="0" borderId="126" xfId="0" applyFont="1" applyBorder="1" applyAlignment="1">
      <alignment horizontal="left" vertical="top" wrapText="1" indent="1"/>
    </xf>
    <xf numFmtId="0" fontId="79" fillId="0" borderId="0" xfId="0" applyFont="1" applyBorder="1" applyAlignment="1">
      <alignment horizontal="left" vertical="top" wrapText="1" indent="1"/>
    </xf>
    <xf numFmtId="0" fontId="79" fillId="0" borderId="127" xfId="0" applyFont="1" applyBorder="1" applyAlignment="1">
      <alignment horizontal="left" vertical="top" wrapText="1" indent="1"/>
    </xf>
    <xf numFmtId="0" fontId="79" fillId="0" borderId="128" xfId="0" applyFont="1" applyBorder="1" applyAlignment="1">
      <alignment horizontal="left" vertical="top" wrapText="1" indent="1"/>
    </xf>
    <xf numFmtId="0" fontId="79" fillId="0" borderId="131" xfId="0" applyFont="1" applyBorder="1" applyAlignment="1">
      <alignment horizontal="left" vertical="top" wrapText="1" indent="1"/>
    </xf>
    <xf numFmtId="0" fontId="79" fillId="0" borderId="129" xfId="0" applyFont="1" applyBorder="1" applyAlignment="1">
      <alignment horizontal="left" vertical="top" wrapText="1" indent="1"/>
    </xf>
    <xf numFmtId="0" fontId="52" fillId="10" borderId="105" xfId="0" applyFont="1" applyFill="1" applyBorder="1" applyAlignment="1">
      <alignment horizontal="left" vertical="top" wrapText="1" indent="1"/>
    </xf>
    <xf numFmtId="0" fontId="0" fillId="10" borderId="105" xfId="0" applyFill="1" applyBorder="1" applyAlignment="1">
      <alignment horizontal="left" indent="1"/>
    </xf>
    <xf numFmtId="0" fontId="47" fillId="10" borderId="136" xfId="0" applyFont="1" applyFill="1" applyBorder="1" applyAlignment="1">
      <alignment horizontal="left" vertical="top" wrapText="1" indent="1"/>
    </xf>
    <xf numFmtId="0" fontId="0" fillId="10" borderId="136" xfId="0" applyFill="1" applyBorder="1" applyAlignment="1">
      <alignment horizontal="left" indent="1"/>
    </xf>
    <xf numFmtId="0" fontId="54" fillId="6" borderId="0" xfId="0" applyFont="1" applyFill="1" applyBorder="1" applyAlignment="1">
      <alignment horizontal="left" vertical="center" wrapText="1" indent="1"/>
    </xf>
    <xf numFmtId="0" fontId="53" fillId="6" borderId="0" xfId="0" applyFont="1" applyFill="1" applyBorder="1" applyAlignment="1">
      <alignment horizontal="left" vertical="center" wrapText="1" indent="2"/>
    </xf>
    <xf numFmtId="0" fontId="79" fillId="0" borderId="139" xfId="0" applyFont="1" applyBorder="1" applyAlignment="1">
      <alignment vertical="top" wrapText="1"/>
    </xf>
    <xf numFmtId="0" fontId="14" fillId="0" borderId="140" xfId="0" applyFont="1" applyBorder="1"/>
    <xf numFmtId="0" fontId="14" fillId="0" borderId="141" xfId="0" applyFont="1" applyBorder="1"/>
    <xf numFmtId="0" fontId="14" fillId="0" borderId="142" xfId="0" applyFont="1" applyBorder="1"/>
    <xf numFmtId="0" fontId="14" fillId="0" borderId="105" xfId="0" applyFont="1" applyBorder="1"/>
    <xf numFmtId="0" fontId="14" fillId="0" borderId="143" xfId="0" applyFont="1" applyBorder="1"/>
    <xf numFmtId="0" fontId="14" fillId="0" borderId="144" xfId="0" applyFont="1" applyBorder="1"/>
    <xf numFmtId="0" fontId="14" fillId="0" borderId="145" xfId="0" applyFont="1" applyBorder="1"/>
    <xf numFmtId="0" fontId="14" fillId="0" borderId="146" xfId="0" applyFont="1" applyBorder="1"/>
    <xf numFmtId="0" fontId="79" fillId="0" borderId="105" xfId="0" applyFont="1" applyBorder="1" applyAlignment="1">
      <alignment horizontal="left" vertical="top" wrapText="1" indent="1"/>
    </xf>
    <xf numFmtId="0" fontId="14" fillId="0" borderId="105" xfId="0" applyFont="1" applyBorder="1" applyAlignment="1">
      <alignment horizontal="left" indent="1"/>
    </xf>
    <xf numFmtId="0" fontId="79" fillId="0" borderId="136" xfId="0" applyFont="1" applyBorder="1" applyAlignment="1">
      <alignment vertical="top" wrapText="1"/>
    </xf>
    <xf numFmtId="0" fontId="14" fillId="0" borderId="136" xfId="0" applyFont="1" applyBorder="1"/>
    <xf numFmtId="0" fontId="14" fillId="0" borderId="147" xfId="0" applyFont="1" applyBorder="1"/>
    <xf numFmtId="0" fontId="83" fillId="0" borderId="124" xfId="0" applyFont="1" applyBorder="1" applyAlignment="1">
      <alignment horizontal="left" vertical="top" wrapText="1" indent="1"/>
    </xf>
    <xf numFmtId="0" fontId="83" fillId="0" borderId="138" xfId="0" applyFont="1" applyBorder="1" applyAlignment="1">
      <alignment horizontal="left" vertical="top" wrapText="1" indent="1"/>
    </xf>
    <xf numFmtId="0" fontId="83" fillId="0" borderId="125" xfId="0" applyFont="1" applyBorder="1" applyAlignment="1">
      <alignment horizontal="left" vertical="top" wrapText="1" indent="1"/>
    </xf>
    <xf numFmtId="0" fontId="83" fillId="0" borderId="126" xfId="0" applyFont="1" applyBorder="1" applyAlignment="1">
      <alignment horizontal="left" vertical="top" wrapText="1" indent="1"/>
    </xf>
    <xf numFmtId="0" fontId="83" fillId="0" borderId="0" xfId="0" applyFont="1" applyBorder="1" applyAlignment="1">
      <alignment horizontal="left" vertical="top" wrapText="1" indent="1"/>
    </xf>
    <xf numFmtId="0" fontId="83" fillId="0" borderId="127" xfId="0" applyFont="1" applyBorder="1" applyAlignment="1">
      <alignment horizontal="left" vertical="top" wrapText="1" indent="1"/>
    </xf>
    <xf numFmtId="0" fontId="83" fillId="0" borderId="128" xfId="0" applyFont="1" applyBorder="1" applyAlignment="1">
      <alignment horizontal="left" vertical="top" wrapText="1" indent="1"/>
    </xf>
    <xf numFmtId="0" fontId="83" fillId="0" borderId="131" xfId="0" applyFont="1" applyBorder="1" applyAlignment="1">
      <alignment horizontal="left" vertical="top" wrapText="1" indent="1"/>
    </xf>
    <xf numFmtId="0" fontId="83" fillId="0" borderId="129" xfId="0" applyFont="1" applyBorder="1" applyAlignment="1">
      <alignment horizontal="left" vertical="top" wrapText="1" indent="1"/>
    </xf>
    <xf numFmtId="0" fontId="51" fillId="3" borderId="106" xfId="0" applyFont="1" applyFill="1" applyBorder="1" applyAlignment="1">
      <alignment horizontal="left" vertical="center" wrapText="1" indent="1"/>
    </xf>
    <xf numFmtId="0" fontId="3" fillId="3" borderId="123" xfId="0" applyFont="1" applyFill="1" applyBorder="1" applyAlignment="1">
      <alignment horizontal="center"/>
    </xf>
    <xf numFmtId="0" fontId="3" fillId="3" borderId="135" xfId="0" applyFont="1" applyFill="1" applyBorder="1" applyAlignment="1">
      <alignment horizontal="center"/>
    </xf>
    <xf numFmtId="0" fontId="3" fillId="3" borderId="130" xfId="0" applyFont="1" applyFill="1" applyBorder="1" applyAlignment="1">
      <alignment horizontal="center"/>
    </xf>
    <xf numFmtId="0" fontId="18" fillId="0" borderId="20" xfId="1" applyFont="1" applyBorder="1" applyAlignment="1">
      <alignment horizontal="center" vertical="center" wrapText="1"/>
    </xf>
    <xf numFmtId="0" fontId="18" fillId="0" borderId="37" xfId="1" applyFont="1" applyBorder="1" applyAlignment="1">
      <alignment horizontal="center" vertical="center" wrapText="1"/>
    </xf>
    <xf numFmtId="0" fontId="18" fillId="0" borderId="46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1" fillId="0" borderId="72" xfId="1" applyFont="1" applyBorder="1" applyAlignment="1">
      <alignment horizontal="center" vertical="center"/>
    </xf>
    <xf numFmtId="0" fontId="21" fillId="0" borderId="90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1" fillId="0" borderId="47" xfId="1" applyFont="1" applyBorder="1" applyAlignment="1">
      <alignment horizontal="center" vertical="center"/>
    </xf>
    <xf numFmtId="0" fontId="21" fillId="0" borderId="40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15" fillId="0" borderId="44" xfId="1" applyFont="1" applyBorder="1" applyAlignment="1">
      <alignment horizontal="left" indent="1"/>
    </xf>
    <xf numFmtId="0" fontId="17" fillId="0" borderId="0" xfId="1" applyFont="1" applyAlignment="1">
      <alignment horizontal="right"/>
    </xf>
    <xf numFmtId="0" fontId="15" fillId="0" borderId="37" xfId="1" applyFont="1" applyBorder="1" applyAlignment="1">
      <alignment horizontal="left" indent="1"/>
    </xf>
    <xf numFmtId="0" fontId="17" fillId="0" borderId="10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8" fillId="0" borderId="115" xfId="1" applyFont="1" applyBorder="1" applyAlignment="1">
      <alignment horizontal="center" vertical="center" wrapText="1"/>
    </xf>
    <xf numFmtId="0" fontId="18" fillId="0" borderId="71" xfId="1" applyFont="1" applyBorder="1" applyAlignment="1">
      <alignment horizontal="center" vertical="center" wrapText="1"/>
    </xf>
    <xf numFmtId="0" fontId="21" fillId="0" borderId="59" xfId="1" applyFont="1" applyBorder="1" applyAlignment="1">
      <alignment horizontal="center" vertical="center"/>
    </xf>
    <xf numFmtId="0" fontId="21" fillId="0" borderId="114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71" xfId="1" applyFont="1" applyBorder="1" applyAlignment="1">
      <alignment horizontal="center" vertical="center"/>
    </xf>
    <xf numFmtId="0" fontId="19" fillId="0" borderId="45" xfId="1" applyFont="1" applyBorder="1" applyAlignment="1">
      <alignment horizontal="center"/>
    </xf>
    <xf numFmtId="0" fontId="19" fillId="0" borderId="21" xfId="1" applyFont="1" applyBorder="1" applyAlignment="1">
      <alignment horizontal="center"/>
    </xf>
    <xf numFmtId="0" fontId="19" fillId="0" borderId="46" xfId="1" applyFont="1" applyBorder="1" applyAlignment="1">
      <alignment horizontal="center"/>
    </xf>
    <xf numFmtId="0" fontId="19" fillId="0" borderId="40" xfId="1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3" fillId="8" borderId="0" xfId="1" applyFont="1" applyFill="1" applyAlignment="1">
      <alignment horizontal="center"/>
    </xf>
    <xf numFmtId="0" fontId="1" fillId="0" borderId="3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9" fillId="0" borderId="38" xfId="1" applyFont="1" applyBorder="1" applyAlignment="1">
      <alignment horizontal="center" vertical="center"/>
    </xf>
    <xf numFmtId="0" fontId="19" fillId="0" borderId="49" xfId="1" applyFont="1" applyBorder="1" applyAlignment="1">
      <alignment horizontal="center" vertical="center"/>
    </xf>
    <xf numFmtId="0" fontId="19" fillId="0" borderId="38" xfId="1" applyFont="1" applyBorder="1" applyAlignment="1">
      <alignment horizontal="center"/>
    </xf>
    <xf numFmtId="0" fontId="19" fillId="0" borderId="49" xfId="1" applyFont="1" applyBorder="1" applyAlignment="1">
      <alignment horizontal="center"/>
    </xf>
    <xf numFmtId="0" fontId="19" fillId="0" borderId="36" xfId="1" applyFont="1" applyBorder="1" applyAlignment="1">
      <alignment horizontal="center"/>
    </xf>
    <xf numFmtId="0" fontId="19" fillId="0" borderId="9" xfId="1" applyFont="1" applyBorder="1" applyAlignment="1">
      <alignment horizontal="center"/>
    </xf>
    <xf numFmtId="0" fontId="29" fillId="0" borderId="0" xfId="1" applyFont="1" applyAlignment="1">
      <alignment horizontal="right"/>
    </xf>
    <xf numFmtId="0" fontId="68" fillId="0" borderId="0" xfId="0" applyFont="1" applyAlignment="1">
      <alignment horizontal="left" vertical="center" wrapText="1"/>
    </xf>
    <xf numFmtId="0" fontId="67" fillId="6" borderId="37" xfId="0" applyFont="1" applyFill="1" applyBorder="1" applyAlignment="1">
      <alignment horizontal="left" vertical="center" wrapText="1"/>
    </xf>
    <xf numFmtId="0" fontId="67" fillId="6" borderId="108" xfId="0" applyFont="1" applyFill="1" applyBorder="1" applyAlignment="1">
      <alignment horizontal="left" vertical="center" wrapText="1"/>
    </xf>
    <xf numFmtId="0" fontId="19" fillId="0" borderId="37" xfId="1" applyFont="1" applyBorder="1" applyAlignment="1">
      <alignment horizontal="left"/>
    </xf>
    <xf numFmtId="0" fontId="19" fillId="0" borderId="108" xfId="1" applyFont="1" applyBorder="1" applyAlignment="1">
      <alignment horizontal="left"/>
    </xf>
    <xf numFmtId="0" fontId="19" fillId="0" borderId="44" xfId="1" applyFont="1" applyBorder="1" applyAlignment="1">
      <alignment horizontal="left"/>
    </xf>
    <xf numFmtId="0" fontId="19" fillId="0" borderId="107" xfId="1" applyFont="1" applyBorder="1" applyAlignment="1">
      <alignment horizontal="left"/>
    </xf>
    <xf numFmtId="0" fontId="22" fillId="0" borderId="12" xfId="1" applyFont="1" applyBorder="1" applyAlignment="1">
      <alignment horizontal="right" wrapText="1"/>
    </xf>
    <xf numFmtId="0" fontId="22" fillId="0" borderId="66" xfId="1" applyFont="1" applyBorder="1" applyAlignment="1">
      <alignment horizontal="right" wrapText="1"/>
    </xf>
    <xf numFmtId="0" fontId="22" fillId="0" borderId="0" xfId="1" applyFont="1" applyBorder="1" applyAlignment="1">
      <alignment horizontal="right" wrapText="1"/>
    </xf>
    <xf numFmtId="0" fontId="22" fillId="0" borderId="54" xfId="1" applyFont="1" applyBorder="1" applyAlignment="1">
      <alignment horizontal="right" wrapText="1"/>
    </xf>
    <xf numFmtId="0" fontId="22" fillId="0" borderId="6" xfId="1" applyFont="1" applyBorder="1" applyAlignment="1">
      <alignment horizontal="right" wrapText="1"/>
    </xf>
    <xf numFmtId="0" fontId="22" fillId="0" borderId="67" xfId="1" applyFont="1" applyBorder="1" applyAlignment="1">
      <alignment horizontal="right" wrapText="1"/>
    </xf>
    <xf numFmtId="0" fontId="37" fillId="0" borderId="9" xfId="0" applyFont="1" applyBorder="1" applyAlignment="1">
      <alignment horizontal="center" wrapText="1"/>
    </xf>
    <xf numFmtId="0" fontId="37" fillId="0" borderId="0" xfId="0" applyFont="1" applyBorder="1" applyAlignment="1">
      <alignment horizontal="center" wrapText="1"/>
    </xf>
    <xf numFmtId="0" fontId="37" fillId="0" borderId="7" xfId="0" applyFont="1" applyBorder="1" applyAlignment="1">
      <alignment horizontal="center" wrapText="1"/>
    </xf>
    <xf numFmtId="0" fontId="37" fillId="0" borderId="6" xfId="0" applyFont="1" applyBorder="1" applyAlignment="1">
      <alignment horizontal="center" wrapText="1"/>
    </xf>
    <xf numFmtId="0" fontId="29" fillId="0" borderId="15" xfId="1" applyFont="1" applyBorder="1" applyAlignment="1">
      <alignment horizontal="right" vertical="center"/>
    </xf>
    <xf numFmtId="0" fontId="29" fillId="0" borderId="1" xfId="1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/>
    </xf>
    <xf numFmtId="0" fontId="16" fillId="4" borderId="0" xfId="1" applyFont="1" applyFill="1" applyAlignment="1">
      <alignment horizontal="center" vertical="center"/>
    </xf>
    <xf numFmtId="0" fontId="29" fillId="0" borderId="0" xfId="1" applyFont="1" applyAlignment="1">
      <alignment horizontal="center"/>
    </xf>
    <xf numFmtId="0" fontId="17" fillId="0" borderId="58" xfId="1" applyFont="1" applyBorder="1" applyAlignment="1">
      <alignment horizontal="center" vertical="center" wrapText="1"/>
    </xf>
    <xf numFmtId="0" fontId="17" fillId="0" borderId="55" xfId="1" applyFont="1" applyBorder="1" applyAlignment="1">
      <alignment horizontal="center" vertical="center" wrapText="1"/>
    </xf>
    <xf numFmtId="0" fontId="17" fillId="0" borderId="30" xfId="1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6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7" xfId="0" applyFill="1" applyBorder="1" applyAlignment="1">
      <alignment horizontal="center"/>
    </xf>
    <xf numFmtId="0" fontId="1" fillId="0" borderId="81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9" fillId="0" borderId="81" xfId="1" applyFont="1" applyBorder="1" applyAlignment="1">
      <alignment horizontal="center" vertical="center"/>
    </xf>
    <xf numFmtId="0" fontId="19" fillId="0" borderId="81" xfId="1" applyFont="1" applyBorder="1" applyAlignment="1">
      <alignment horizontal="center"/>
    </xf>
    <xf numFmtId="0" fontId="19" fillId="0" borderId="82" xfId="1" applyFont="1" applyBorder="1" applyAlignment="1">
      <alignment horizontal="center"/>
    </xf>
    <xf numFmtId="0" fontId="19" fillId="0" borderId="111" xfId="1" applyFont="1" applyBorder="1" applyAlignment="1">
      <alignment horizontal="center"/>
    </xf>
    <xf numFmtId="0" fontId="19" fillId="0" borderId="75" xfId="1" applyFont="1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4" xfId="0" applyBorder="1" applyAlignment="1">
      <alignment horizontal="center"/>
    </xf>
    <xf numFmtId="0" fontId="18" fillId="0" borderId="15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51" xfId="1" applyFont="1" applyBorder="1" applyAlignment="1">
      <alignment horizontal="center" vertical="center" wrapText="1"/>
    </xf>
    <xf numFmtId="0" fontId="18" fillId="0" borderId="62" xfId="1" applyFont="1" applyBorder="1" applyAlignment="1">
      <alignment horizontal="center" vertical="center" wrapText="1"/>
    </xf>
    <xf numFmtId="0" fontId="18" fillId="0" borderId="61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57" fillId="0" borderId="0" xfId="1" applyFont="1" applyBorder="1" applyAlignment="1">
      <alignment horizontal="center" vertical="center"/>
    </xf>
    <xf numFmtId="0" fontId="57" fillId="0" borderId="6" xfId="1" applyFont="1" applyBorder="1" applyAlignment="1">
      <alignment horizontal="center" vertical="center"/>
    </xf>
    <xf numFmtId="0" fontId="57" fillId="0" borderId="22" xfId="1" applyFont="1" applyBorder="1" applyAlignment="1">
      <alignment horizontal="center" vertical="center"/>
    </xf>
    <xf numFmtId="0" fontId="57" fillId="0" borderId="24" xfId="1" applyFont="1" applyBorder="1" applyAlignment="1">
      <alignment horizontal="center" vertical="center"/>
    </xf>
    <xf numFmtId="0" fontId="57" fillId="0" borderId="25" xfId="1" applyFont="1" applyBorder="1" applyAlignment="1">
      <alignment horizontal="center" vertical="center"/>
    </xf>
    <xf numFmtId="0" fontId="57" fillId="0" borderId="41" xfId="1" applyFont="1" applyBorder="1" applyAlignment="1">
      <alignment horizontal="center" vertical="center"/>
    </xf>
    <xf numFmtId="0" fontId="57" fillId="0" borderId="27" xfId="1" applyFont="1" applyBorder="1" applyAlignment="1">
      <alignment horizontal="center" vertical="center"/>
    </xf>
    <xf numFmtId="0" fontId="57" fillId="0" borderId="28" xfId="1" applyFont="1" applyBorder="1" applyAlignment="1">
      <alignment horizontal="center" vertical="center"/>
    </xf>
    <xf numFmtId="0" fontId="57" fillId="0" borderId="40" xfId="1" applyFont="1" applyBorder="1" applyAlignment="1">
      <alignment horizontal="center" vertical="center"/>
    </xf>
    <xf numFmtId="0" fontId="57" fillId="0" borderId="2" xfId="1" applyFont="1" applyBorder="1" applyAlignment="1">
      <alignment horizontal="center" vertical="center"/>
    </xf>
    <xf numFmtId="0" fontId="19" fillId="0" borderId="37" xfId="1" applyFont="1" applyBorder="1" applyAlignment="1">
      <alignment horizontal="center"/>
    </xf>
    <xf numFmtId="0" fontId="19" fillId="0" borderId="108" xfId="1" applyFont="1" applyBorder="1" applyAlignment="1">
      <alignment horizontal="center"/>
    </xf>
    <xf numFmtId="0" fontId="19" fillId="0" borderId="44" xfId="1" applyFont="1" applyBorder="1" applyAlignment="1">
      <alignment horizontal="center"/>
    </xf>
    <xf numFmtId="0" fontId="19" fillId="0" borderId="107" xfId="1" applyFont="1" applyBorder="1" applyAlignment="1">
      <alignment horizontal="center"/>
    </xf>
    <xf numFmtId="0" fontId="22" fillId="0" borderId="12" xfId="1" applyFont="1" applyBorder="1" applyAlignment="1">
      <alignment horizontal="center" wrapText="1"/>
    </xf>
    <xf numFmtId="0" fontId="22" fillId="0" borderId="66" xfId="1" applyFont="1" applyBorder="1" applyAlignment="1">
      <alignment horizontal="center" wrapText="1"/>
    </xf>
    <xf numFmtId="0" fontId="22" fillId="0" borderId="0" xfId="1" applyFont="1" applyBorder="1" applyAlignment="1">
      <alignment horizontal="center" wrapText="1"/>
    </xf>
    <xf numFmtId="0" fontId="22" fillId="0" borderId="54" xfId="1" applyFont="1" applyBorder="1" applyAlignment="1">
      <alignment horizontal="center" wrapText="1"/>
    </xf>
    <xf numFmtId="0" fontId="22" fillId="0" borderId="6" xfId="1" applyFont="1" applyBorder="1" applyAlignment="1">
      <alignment horizontal="center" wrapText="1"/>
    </xf>
    <xf numFmtId="0" fontId="22" fillId="0" borderId="67" xfId="1" applyFont="1" applyBorder="1" applyAlignment="1">
      <alignment horizontal="center" wrapText="1"/>
    </xf>
    <xf numFmtId="0" fontId="14" fillId="0" borderId="42" xfId="0" applyFont="1" applyBorder="1" applyAlignment="1">
      <alignment horizontal="left" vertical="distributed"/>
    </xf>
    <xf numFmtId="0" fontId="14" fillId="0" borderId="92" xfId="0" applyFont="1" applyBorder="1" applyAlignment="1">
      <alignment horizontal="left" vertical="distributed"/>
    </xf>
    <xf numFmtId="0" fontId="37" fillId="0" borderId="9" xfId="0" applyFont="1" applyBorder="1" applyAlignment="1">
      <alignment horizontal="left" wrapText="1"/>
    </xf>
    <xf numFmtId="0" fontId="37" fillId="0" borderId="0" xfId="0" applyFont="1" applyAlignment="1">
      <alignment horizontal="left" wrapText="1"/>
    </xf>
    <xf numFmtId="0" fontId="37" fillId="0" borderId="7" xfId="0" applyFont="1" applyBorder="1" applyAlignment="1">
      <alignment horizontal="left" wrapText="1"/>
    </xf>
    <xf numFmtId="0" fontId="37" fillId="0" borderId="6" xfId="0" applyFont="1" applyBorder="1" applyAlignment="1">
      <alignment horizontal="left" wrapText="1"/>
    </xf>
    <xf numFmtId="0" fontId="21" fillId="0" borderId="9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22" xfId="1" applyFont="1" applyBorder="1" applyAlignment="1">
      <alignment horizontal="center" vertical="center"/>
    </xf>
    <xf numFmtId="0" fontId="21" fillId="0" borderId="24" xfId="1" applyFont="1" applyBorder="1" applyAlignment="1">
      <alignment horizontal="center" vertical="center"/>
    </xf>
    <xf numFmtId="0" fontId="21" fillId="0" borderId="25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/>
    </xf>
    <xf numFmtId="0" fontId="21" fillId="0" borderId="27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/>
    </xf>
    <xf numFmtId="0" fontId="22" fillId="0" borderId="40" xfId="1" applyFont="1" applyBorder="1" applyAlignment="1">
      <alignment horizontal="center" wrapText="1"/>
    </xf>
    <xf numFmtId="0" fontId="22" fillId="0" borderId="0" xfId="1" applyFont="1" applyAlignment="1">
      <alignment horizontal="center" wrapText="1"/>
    </xf>
    <xf numFmtId="0" fontId="22" fillId="0" borderId="2" xfId="1" applyFont="1" applyBorder="1" applyAlignment="1">
      <alignment horizontal="center" wrapText="1"/>
    </xf>
    <xf numFmtId="0" fontId="14" fillId="0" borderId="77" xfId="0" applyFont="1" applyBorder="1" applyAlignment="1">
      <alignment horizontal="left" vertical="distributed"/>
    </xf>
    <xf numFmtId="0" fontId="14" fillId="0" borderId="152" xfId="0" applyFont="1" applyBorder="1" applyAlignment="1">
      <alignment horizontal="left" vertical="distributed"/>
    </xf>
    <xf numFmtId="0" fontId="21" fillId="0" borderId="63" xfId="1" applyFont="1" applyBorder="1" applyAlignment="1">
      <alignment horizontal="center"/>
    </xf>
    <xf numFmtId="0" fontId="21" fillId="0" borderId="65" xfId="1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8" fillId="0" borderId="20" xfId="1" applyFont="1" applyBorder="1" applyAlignment="1">
      <alignment horizontal="right"/>
    </xf>
    <xf numFmtId="0" fontId="18" fillId="0" borderId="37" xfId="1" applyFont="1" applyBorder="1" applyAlignment="1">
      <alignment horizontal="right"/>
    </xf>
    <xf numFmtId="0" fontId="18" fillId="0" borderId="71" xfId="1" applyFont="1" applyBorder="1" applyAlignment="1">
      <alignment horizontal="right"/>
    </xf>
    <xf numFmtId="0" fontId="18" fillId="0" borderId="19" xfId="1" applyFont="1" applyBorder="1" applyAlignment="1">
      <alignment horizontal="right"/>
    </xf>
    <xf numFmtId="0" fontId="18" fillId="0" borderId="0" xfId="1" applyFont="1" applyBorder="1" applyAlignment="1">
      <alignment horizontal="right"/>
    </xf>
    <xf numFmtId="0" fontId="18" fillId="0" borderId="72" xfId="1" applyFont="1" applyBorder="1" applyAlignment="1">
      <alignment horizontal="right"/>
    </xf>
    <xf numFmtId="0" fontId="14" fillId="0" borderId="149" xfId="0" applyFont="1" applyBorder="1" applyAlignment="1">
      <alignment horizontal="left" vertical="distributed" indent="1"/>
    </xf>
    <xf numFmtId="0" fontId="14" fillId="0" borderId="53" xfId="0" applyFont="1" applyBorder="1" applyAlignment="1">
      <alignment horizontal="left" vertical="distributed" indent="1"/>
    </xf>
    <xf numFmtId="0" fontId="19" fillId="0" borderId="39" xfId="1" applyFont="1" applyBorder="1" applyAlignment="1">
      <alignment horizontal="center"/>
    </xf>
    <xf numFmtId="0" fontId="19" fillId="0" borderId="64" xfId="1" applyFont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18" xfId="0" applyBorder="1" applyAlignment="1">
      <alignment horizontal="center"/>
    </xf>
    <xf numFmtId="0" fontId="19" fillId="0" borderId="63" xfId="1" applyFont="1" applyBorder="1" applyAlignment="1">
      <alignment horizontal="center"/>
    </xf>
    <xf numFmtId="0" fontId="19" fillId="0" borderId="18" xfId="1" applyFont="1" applyBorder="1" applyAlignment="1">
      <alignment horizontal="center"/>
    </xf>
    <xf numFmtId="49" fontId="19" fillId="0" borderId="39" xfId="1" applyNumberFormat="1" applyFont="1" applyBorder="1" applyAlignment="1">
      <alignment horizontal="center"/>
    </xf>
    <xf numFmtId="49" fontId="28" fillId="0" borderId="63" xfId="1" applyNumberFormat="1" applyFont="1" applyBorder="1" applyAlignment="1">
      <alignment horizontal="center"/>
    </xf>
    <xf numFmtId="49" fontId="28" fillId="0" borderId="18" xfId="1" applyNumberFormat="1" applyFont="1" applyBorder="1" applyAlignment="1">
      <alignment horizontal="center"/>
    </xf>
    <xf numFmtId="49" fontId="36" fillId="0" borderId="63" xfId="1" applyNumberFormat="1" applyFont="1" applyBorder="1" applyAlignment="1">
      <alignment horizontal="center"/>
    </xf>
    <xf numFmtId="49" fontId="36" fillId="0" borderId="18" xfId="1" applyNumberFormat="1" applyFont="1" applyBorder="1" applyAlignment="1">
      <alignment horizontal="center"/>
    </xf>
    <xf numFmtId="49" fontId="35" fillId="0" borderId="63" xfId="1" applyNumberFormat="1" applyFont="1" applyBorder="1" applyAlignment="1">
      <alignment horizontal="center"/>
    </xf>
    <xf numFmtId="49" fontId="35" fillId="0" borderId="18" xfId="1" applyNumberFormat="1" applyFont="1" applyBorder="1" applyAlignment="1">
      <alignment horizontal="center"/>
    </xf>
    <xf numFmtId="0" fontId="24" fillId="0" borderId="63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38" fillId="0" borderId="14" xfId="1" applyFont="1" applyBorder="1" applyAlignment="1">
      <alignment horizontal="center"/>
    </xf>
    <xf numFmtId="0" fontId="38" fillId="0" borderId="26" xfId="1" applyFont="1" applyBorder="1" applyAlignment="1">
      <alignment horizontal="center"/>
    </xf>
    <xf numFmtId="0" fontId="38" fillId="0" borderId="27" xfId="1" applyFont="1" applyBorder="1" applyAlignment="1">
      <alignment horizontal="center"/>
    </xf>
    <xf numFmtId="0" fontId="38" fillId="0" borderId="28" xfId="1" applyFont="1" applyBorder="1" applyAlignment="1">
      <alignment horizontal="center"/>
    </xf>
    <xf numFmtId="0" fontId="15" fillId="0" borderId="24" xfId="1" applyFont="1" applyBorder="1" applyAlignment="1">
      <alignment horizontal="left"/>
    </xf>
    <xf numFmtId="0" fontId="15" fillId="0" borderId="25" xfId="1" applyFont="1" applyBorder="1" applyAlignment="1">
      <alignment horizontal="left"/>
    </xf>
    <xf numFmtId="0" fontId="15" fillId="0" borderId="14" xfId="1" applyFont="1" applyBorder="1" applyAlignment="1">
      <alignment horizontal="left"/>
    </xf>
    <xf numFmtId="0" fontId="15" fillId="0" borderId="26" xfId="1" applyFont="1" applyBorder="1" applyAlignment="1">
      <alignment horizontal="left"/>
    </xf>
    <xf numFmtId="0" fontId="38" fillId="0" borderId="0" xfId="1" applyFont="1" applyBorder="1" applyAlignment="1">
      <alignment horizontal="center" vertical="center" wrapText="1"/>
    </xf>
    <xf numFmtId="0" fontId="38" fillId="0" borderId="40" xfId="1" applyFont="1" applyBorder="1" applyAlignment="1">
      <alignment horizontal="center" vertical="center" wrapText="1"/>
    </xf>
    <xf numFmtId="0" fontId="38" fillId="0" borderId="6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20" fillId="0" borderId="63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19" fillId="0" borderId="63" xfId="1" applyFont="1" applyBorder="1" applyAlignment="1">
      <alignment horizontal="center" vertical="center"/>
    </xf>
    <xf numFmtId="0" fontId="19" fillId="0" borderId="65" xfId="1" applyFont="1" applyBorder="1" applyAlignment="1">
      <alignment horizontal="center" vertical="center"/>
    </xf>
    <xf numFmtId="0" fontId="19" fillId="0" borderId="18" xfId="1" applyFont="1" applyBorder="1" applyAlignment="1">
      <alignment horizontal="center" vertical="center"/>
    </xf>
    <xf numFmtId="0" fontId="15" fillId="0" borderId="63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19" fillId="0" borderId="71" xfId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10" fontId="3" fillId="0" borderId="47" xfId="0" applyNumberFormat="1" applyFont="1" applyBorder="1" applyAlignment="1">
      <alignment horizontal="center"/>
    </xf>
    <xf numFmtId="10" fontId="3" fillId="0" borderId="48" xfId="0" applyNumberFormat="1" applyFont="1" applyBorder="1" applyAlignment="1">
      <alignment horizontal="center"/>
    </xf>
    <xf numFmtId="10" fontId="3" fillId="0" borderId="49" xfId="0" applyNumberFormat="1" applyFont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center"/>
    </xf>
    <xf numFmtId="0" fontId="8" fillId="2" borderId="15" xfId="0" applyFont="1" applyFill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6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4" fillId="0" borderId="0" xfId="0" applyFont="1" applyAlignment="1">
      <alignment horizontal="left" vertical="center" wrapText="1"/>
    </xf>
    <xf numFmtId="0" fontId="5" fillId="8" borderId="118" xfId="0" applyFont="1" applyFill="1" applyBorder="1" applyAlignment="1">
      <alignment horizontal="center" vertical="center" wrapText="1"/>
    </xf>
    <xf numFmtId="0" fontId="5" fillId="8" borderId="119" xfId="0" applyFont="1" applyFill="1" applyBorder="1" applyAlignment="1">
      <alignment horizontal="center" vertical="center" wrapText="1"/>
    </xf>
    <xf numFmtId="0" fontId="5" fillId="8" borderId="120" xfId="0" applyFont="1" applyFill="1" applyBorder="1" applyAlignment="1">
      <alignment horizontal="center" vertical="center" wrapText="1"/>
    </xf>
    <xf numFmtId="49" fontId="74" fillId="0" borderId="153" xfId="0" applyNumberFormat="1" applyFont="1" applyFill="1" applyBorder="1" applyAlignment="1">
      <alignment horizontal="left" vertical="top" wrapText="1" indent="1"/>
    </xf>
    <xf numFmtId="0" fontId="85" fillId="0" borderId="0" xfId="0" applyFont="1" applyFill="1" applyBorder="1" applyAlignment="1">
      <alignment horizontal="left" vertical="top" wrapText="1" indent="1"/>
    </xf>
    <xf numFmtId="0" fontId="86" fillId="0" borderId="0" xfId="0" applyFont="1" applyAlignment="1">
      <alignment horizontal="left" vertical="center" wrapText="1" indent="1"/>
    </xf>
  </cellXfs>
  <cellStyles count="3">
    <cellStyle name="Гиперссылка" xfId="2" builtinId="8"/>
    <cellStyle name="Обычный" xfId="0" builtinId="0"/>
    <cellStyle name="Обычный 2" xfId="1" xr:uid="{350A249F-6404-4632-9288-5E28AB307F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9" Type="http://schemas.openxmlformats.org/officeDocument/2006/relationships/customXml" Target="../ink/ink2.xml"/><Relationship Id="rId68" Type="http://schemas.openxmlformats.org/officeDocument/2006/relationships/customXml" Target="../ink/ink5.xml"/><Relationship Id="rId38" Type="http://schemas.openxmlformats.org/officeDocument/2006/relationships/image" Target="../media/image260.png"/><Relationship Id="rId67" Type="http://schemas.openxmlformats.org/officeDocument/2006/relationships/image" Target="../media/image380.png"/><Relationship Id="rId2" Type="http://schemas.openxmlformats.org/officeDocument/2006/relationships/customXml" Target="../ink/ink1.xml"/><Relationship Id="rId41" Type="http://schemas.openxmlformats.org/officeDocument/2006/relationships/customXml" Target="../ink/ink4.xml"/><Relationship Id="rId1" Type="http://schemas.openxmlformats.org/officeDocument/2006/relationships/image" Target="../media/image1.jpeg"/><Relationship Id="rId40" Type="http://schemas.openxmlformats.org/officeDocument/2006/relationships/customXml" Target="../ink/ink3.xml"/><Relationship Id="rId19" Type="http://schemas.openxmlformats.org/officeDocument/2006/relationships/image" Target="../media/image160.png"/></Relationships>
</file>

<file path=xl/drawings/_rels/drawing2.xml.rels><?xml version="1.0" encoding="UTF-8" standalone="yes"?>
<Relationships xmlns="http://schemas.openxmlformats.org/package/2006/relationships"><Relationship Id="rId39" Type="http://schemas.openxmlformats.org/officeDocument/2006/relationships/customXml" Target="../ink/ink18.xml"/><Relationship Id="rId21" Type="http://schemas.openxmlformats.org/officeDocument/2006/relationships/customXml" Target="../ink/ink14.xml"/><Relationship Id="rId42" Type="http://schemas.openxmlformats.org/officeDocument/2006/relationships/customXml" Target="../ink/ink21.xml"/><Relationship Id="rId68" Type="http://schemas.openxmlformats.org/officeDocument/2006/relationships/customXml" Target="../ink/ink26.xml"/><Relationship Id="rId76" Type="http://schemas.openxmlformats.org/officeDocument/2006/relationships/image" Target="../media/image7.png"/><Relationship Id="rId84" Type="http://schemas.openxmlformats.org/officeDocument/2006/relationships/image" Target="../media/image11.png"/><Relationship Id="rId89" Type="http://schemas.openxmlformats.org/officeDocument/2006/relationships/customXml" Target="../ink/ink37.xml"/><Relationship Id="rId7" Type="http://schemas.openxmlformats.org/officeDocument/2006/relationships/customXml" Target="../ink/ink10.xml"/><Relationship Id="rId71" Type="http://schemas.openxmlformats.org/officeDocument/2006/relationships/customXml" Target="../ink/ink28.xml"/><Relationship Id="rId92" Type="http://schemas.openxmlformats.org/officeDocument/2006/relationships/customXml" Target="../ink/ink39.xml"/><Relationship Id="rId2" Type="http://schemas.openxmlformats.org/officeDocument/2006/relationships/image" Target="../media/image100.png"/><Relationship Id="rId29" Type="http://schemas.openxmlformats.org/officeDocument/2006/relationships/customXml" Target="../ink/ink15.xml"/><Relationship Id="rId11" Type="http://schemas.openxmlformats.org/officeDocument/2006/relationships/image" Target="../media/image4.jpeg"/><Relationship Id="rId37" Type="http://schemas.openxmlformats.org/officeDocument/2006/relationships/customXml" Target="../ink/ink17.xml"/><Relationship Id="rId40" Type="http://schemas.openxmlformats.org/officeDocument/2006/relationships/customXml" Target="../ink/ink19.xml"/><Relationship Id="rId45" Type="http://schemas.openxmlformats.org/officeDocument/2006/relationships/image" Target="../media/image280.png"/><Relationship Id="rId53" Type="http://schemas.openxmlformats.org/officeDocument/2006/relationships/customXml" Target="../ink/ink24.xml"/><Relationship Id="rId74" Type="http://schemas.openxmlformats.org/officeDocument/2006/relationships/image" Target="../media/image6.png"/><Relationship Id="rId79" Type="http://schemas.openxmlformats.org/officeDocument/2006/relationships/customXml" Target="../ink/ink32.xml"/><Relationship Id="rId87" Type="http://schemas.openxmlformats.org/officeDocument/2006/relationships/customXml" Target="../ink/ink36.xml"/><Relationship Id="rId5" Type="http://schemas.openxmlformats.org/officeDocument/2006/relationships/customXml" Target="../ink/ink8.xml"/><Relationship Id="rId82" Type="http://schemas.openxmlformats.org/officeDocument/2006/relationships/image" Target="../media/image10.png"/><Relationship Id="rId90" Type="http://schemas.openxmlformats.org/officeDocument/2006/relationships/image" Target="../media/image14.png"/><Relationship Id="rId19" Type="http://schemas.openxmlformats.org/officeDocument/2006/relationships/image" Target="../media/image160.png"/><Relationship Id="rId4" Type="http://schemas.openxmlformats.org/officeDocument/2006/relationships/image" Target="../media/image2100.png"/><Relationship Id="rId9" Type="http://schemas.openxmlformats.org/officeDocument/2006/relationships/customXml" Target="../ink/ink12.xml"/><Relationship Id="rId30" Type="http://schemas.openxmlformats.org/officeDocument/2006/relationships/image" Target="../media/image220.png"/><Relationship Id="rId69" Type="http://schemas.openxmlformats.org/officeDocument/2006/relationships/customXml" Target="../ink/ink27.xml"/><Relationship Id="rId77" Type="http://schemas.openxmlformats.org/officeDocument/2006/relationships/customXml" Target="../ink/ink31.xml"/><Relationship Id="rId8" Type="http://schemas.openxmlformats.org/officeDocument/2006/relationships/customXml" Target="../ink/ink11.xml"/><Relationship Id="rId51" Type="http://schemas.openxmlformats.org/officeDocument/2006/relationships/image" Target="../media/image310.png"/><Relationship Id="rId72" Type="http://schemas.openxmlformats.org/officeDocument/2006/relationships/image" Target="../media/image5.png"/><Relationship Id="rId80" Type="http://schemas.openxmlformats.org/officeDocument/2006/relationships/image" Target="../media/image9.png"/><Relationship Id="rId85" Type="http://schemas.openxmlformats.org/officeDocument/2006/relationships/customXml" Target="../ink/ink35.xml"/><Relationship Id="rId3" Type="http://schemas.openxmlformats.org/officeDocument/2006/relationships/customXml" Target="../ink/ink7.xml"/><Relationship Id="rId12" Type="http://schemas.openxmlformats.org/officeDocument/2006/relationships/customXml" Target="../ink/ink13.xml"/><Relationship Id="rId38" Type="http://schemas.openxmlformats.org/officeDocument/2006/relationships/image" Target="../media/image260.png"/><Relationship Id="rId46" Type="http://schemas.openxmlformats.org/officeDocument/2006/relationships/customXml" Target="../ink/ink22.xml"/><Relationship Id="rId67" Type="http://schemas.openxmlformats.org/officeDocument/2006/relationships/image" Target="../media/image380.png"/><Relationship Id="rId20" Type="http://schemas.openxmlformats.org/officeDocument/2006/relationships/image" Target="../media/image1.jpeg"/><Relationship Id="rId41" Type="http://schemas.openxmlformats.org/officeDocument/2006/relationships/customXml" Target="../ink/ink20.xml"/><Relationship Id="rId54" Type="http://schemas.openxmlformats.org/officeDocument/2006/relationships/customXml" Target="../ink/ink25.xml"/><Relationship Id="rId70" Type="http://schemas.openxmlformats.org/officeDocument/2006/relationships/image" Target="../media/image4.png"/><Relationship Id="rId75" Type="http://schemas.openxmlformats.org/officeDocument/2006/relationships/customXml" Target="../ink/ink30.xml"/><Relationship Id="rId83" Type="http://schemas.openxmlformats.org/officeDocument/2006/relationships/customXml" Target="../ink/ink34.xml"/><Relationship Id="rId88" Type="http://schemas.openxmlformats.org/officeDocument/2006/relationships/image" Target="../media/image13.png"/><Relationship Id="rId91" Type="http://schemas.openxmlformats.org/officeDocument/2006/relationships/customXml" Target="../ink/ink38.xml"/><Relationship Id="rId1" Type="http://schemas.openxmlformats.org/officeDocument/2006/relationships/customXml" Target="../ink/ink6.xml"/><Relationship Id="rId6" Type="http://schemas.openxmlformats.org/officeDocument/2006/relationships/customXml" Target="../ink/ink9.xml"/><Relationship Id="rId28" Type="http://schemas.openxmlformats.org/officeDocument/2006/relationships/image" Target="../media/image211.png"/><Relationship Id="rId36" Type="http://schemas.openxmlformats.org/officeDocument/2006/relationships/image" Target="../media/image250.png"/><Relationship Id="rId10" Type="http://schemas.openxmlformats.org/officeDocument/2006/relationships/image" Target="../media/image3.jpeg"/><Relationship Id="rId31" Type="http://schemas.openxmlformats.org/officeDocument/2006/relationships/customXml" Target="../ink/ink16.xml"/><Relationship Id="rId52" Type="http://schemas.openxmlformats.org/officeDocument/2006/relationships/customXml" Target="../ink/ink23.xml"/><Relationship Id="rId73" Type="http://schemas.openxmlformats.org/officeDocument/2006/relationships/customXml" Target="../ink/ink29.xml"/><Relationship Id="rId78" Type="http://schemas.openxmlformats.org/officeDocument/2006/relationships/image" Target="../media/image8.png"/><Relationship Id="rId81" Type="http://schemas.openxmlformats.org/officeDocument/2006/relationships/customXml" Target="../ink/ink33.xml"/><Relationship Id="rId86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ustomXml" Target="../ink/ink47.xml"/><Relationship Id="rId39" Type="http://schemas.openxmlformats.org/officeDocument/2006/relationships/customXml" Target="../ink/ink52.xml"/><Relationship Id="rId21" Type="http://schemas.openxmlformats.org/officeDocument/2006/relationships/customXml" Target="../ink/ink48.xml"/><Relationship Id="rId42" Type="http://schemas.openxmlformats.org/officeDocument/2006/relationships/customXml" Target="../ink/ink55.xml"/><Relationship Id="rId68" Type="http://schemas.openxmlformats.org/officeDocument/2006/relationships/customXml" Target="../ink/ink59.xml"/><Relationship Id="rId76" Type="http://schemas.openxmlformats.org/officeDocument/2006/relationships/image" Target="../media/image90.png"/><Relationship Id="rId84" Type="http://schemas.openxmlformats.org/officeDocument/2006/relationships/image" Target="../media/image141.png"/><Relationship Id="rId7" Type="http://schemas.openxmlformats.org/officeDocument/2006/relationships/customXml" Target="../ink/ink43.xml"/><Relationship Id="rId71" Type="http://schemas.openxmlformats.org/officeDocument/2006/relationships/customXml" Target="../ink/ink61.xml"/><Relationship Id="rId2" Type="http://schemas.openxmlformats.org/officeDocument/2006/relationships/customXml" Target="../ink/ink40.xml"/><Relationship Id="rId29" Type="http://schemas.openxmlformats.org/officeDocument/2006/relationships/customXml" Target="../ink/ink49.xml"/><Relationship Id="rId11" Type="http://schemas.openxmlformats.org/officeDocument/2006/relationships/image" Target="../media/image3.jpeg"/><Relationship Id="rId37" Type="http://schemas.openxmlformats.org/officeDocument/2006/relationships/customXml" Target="../ink/ink51.xml"/><Relationship Id="rId40" Type="http://schemas.openxmlformats.org/officeDocument/2006/relationships/customXml" Target="../ink/ink53.xml"/><Relationship Id="rId45" Type="http://schemas.openxmlformats.org/officeDocument/2006/relationships/image" Target="../media/image28.png"/><Relationship Id="rId53" Type="http://schemas.openxmlformats.org/officeDocument/2006/relationships/customXml" Target="../ink/ink58.xml"/><Relationship Id="rId74" Type="http://schemas.openxmlformats.org/officeDocument/2006/relationships/image" Target="../media/image80.png"/><Relationship Id="rId79" Type="http://schemas.openxmlformats.org/officeDocument/2006/relationships/customXml" Target="../ink/ink65.xml"/><Relationship Id="rId5" Type="http://schemas.openxmlformats.org/officeDocument/2006/relationships/image" Target="../media/image210.png"/><Relationship Id="rId28" Type="http://schemas.openxmlformats.org/officeDocument/2006/relationships/image" Target="../media/image21.png"/><Relationship Id="rId36" Type="http://schemas.openxmlformats.org/officeDocument/2006/relationships/image" Target="../media/image25.png"/><Relationship Id="rId82" Type="http://schemas.openxmlformats.org/officeDocument/2006/relationships/image" Target="../media/image130.png"/><Relationship Id="rId10" Type="http://schemas.openxmlformats.org/officeDocument/2006/relationships/customXml" Target="../ink/ink46.xml"/><Relationship Id="rId19" Type="http://schemas.openxmlformats.org/officeDocument/2006/relationships/image" Target="../media/image16.png"/><Relationship Id="rId31" Type="http://schemas.openxmlformats.org/officeDocument/2006/relationships/customXml" Target="../ink/ink50.xml"/><Relationship Id="rId52" Type="http://schemas.openxmlformats.org/officeDocument/2006/relationships/customXml" Target="../ink/ink57.xml"/><Relationship Id="rId73" Type="http://schemas.openxmlformats.org/officeDocument/2006/relationships/customXml" Target="../ink/ink62.xml"/><Relationship Id="rId78" Type="http://schemas.openxmlformats.org/officeDocument/2006/relationships/image" Target="../media/image110.png"/><Relationship Id="rId81" Type="http://schemas.openxmlformats.org/officeDocument/2006/relationships/customXml" Target="../ink/ink66.xml"/><Relationship Id="rId86" Type="http://schemas.openxmlformats.org/officeDocument/2006/relationships/image" Target="../media/image16.svg"/><Relationship Id="rId4" Type="http://schemas.openxmlformats.org/officeDocument/2006/relationships/customXml" Target="../ink/ink41.xml"/><Relationship Id="rId9" Type="http://schemas.openxmlformats.org/officeDocument/2006/relationships/customXml" Target="../ink/ink45.xml"/><Relationship Id="rId30" Type="http://schemas.openxmlformats.org/officeDocument/2006/relationships/image" Target="../media/image22.png"/><Relationship Id="rId69" Type="http://schemas.openxmlformats.org/officeDocument/2006/relationships/customXml" Target="../ink/ink60.xml"/><Relationship Id="rId77" Type="http://schemas.openxmlformats.org/officeDocument/2006/relationships/customXml" Target="../ink/ink64.xml"/><Relationship Id="rId8" Type="http://schemas.openxmlformats.org/officeDocument/2006/relationships/customXml" Target="../ink/ink44.xml"/><Relationship Id="rId51" Type="http://schemas.openxmlformats.org/officeDocument/2006/relationships/image" Target="../media/image31.png"/><Relationship Id="rId72" Type="http://schemas.openxmlformats.org/officeDocument/2006/relationships/image" Target="../media/image70.png"/><Relationship Id="rId80" Type="http://schemas.openxmlformats.org/officeDocument/2006/relationships/image" Target="../media/image120.png"/><Relationship Id="rId85" Type="http://schemas.openxmlformats.org/officeDocument/2006/relationships/image" Target="../media/image15.png"/><Relationship Id="rId3" Type="http://schemas.openxmlformats.org/officeDocument/2006/relationships/image" Target="../media/image101.png"/><Relationship Id="rId12" Type="http://schemas.openxmlformats.org/officeDocument/2006/relationships/image" Target="../media/image6.jpeg"/><Relationship Id="rId38" Type="http://schemas.openxmlformats.org/officeDocument/2006/relationships/image" Target="../media/image26.png"/><Relationship Id="rId46" Type="http://schemas.openxmlformats.org/officeDocument/2006/relationships/customXml" Target="../ink/ink56.xml"/><Relationship Id="rId67" Type="http://schemas.openxmlformats.org/officeDocument/2006/relationships/image" Target="../media/image38.png"/><Relationship Id="rId20" Type="http://schemas.openxmlformats.org/officeDocument/2006/relationships/image" Target="../media/image1.jpeg"/><Relationship Id="rId41" Type="http://schemas.openxmlformats.org/officeDocument/2006/relationships/customXml" Target="../ink/ink54.xml"/><Relationship Id="rId70" Type="http://schemas.openxmlformats.org/officeDocument/2006/relationships/image" Target="../media/image61.png"/><Relationship Id="rId75" Type="http://schemas.openxmlformats.org/officeDocument/2006/relationships/customXml" Target="../ink/ink63.xml"/><Relationship Id="rId83" Type="http://schemas.openxmlformats.org/officeDocument/2006/relationships/customXml" Target="../ink/ink67.xml"/><Relationship Id="rId1" Type="http://schemas.openxmlformats.org/officeDocument/2006/relationships/image" Target="../media/image5.jfif"/><Relationship Id="rId6" Type="http://schemas.openxmlformats.org/officeDocument/2006/relationships/customXml" Target="../ink/ink42.xml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0.png"/><Relationship Id="rId21" Type="http://schemas.openxmlformats.org/officeDocument/2006/relationships/image" Target="../media/image17.png"/><Relationship Id="rId42" Type="http://schemas.openxmlformats.org/officeDocument/2006/relationships/customXml" Target="../ink/ink89.xml"/><Relationship Id="rId47" Type="http://schemas.openxmlformats.org/officeDocument/2006/relationships/image" Target="../media/image29.png"/><Relationship Id="rId63" Type="http://schemas.openxmlformats.org/officeDocument/2006/relationships/image" Target="../media/image36.png"/><Relationship Id="rId68" Type="http://schemas.openxmlformats.org/officeDocument/2006/relationships/customXml" Target="../ink/ink104.xml"/><Relationship Id="rId16" Type="http://schemas.openxmlformats.org/officeDocument/2006/relationships/customXml" Target="../ink/ink76.xml"/><Relationship Id="rId11" Type="http://schemas.openxmlformats.org/officeDocument/2006/relationships/image" Target="../media/image6.jpeg"/><Relationship Id="rId24" Type="http://schemas.openxmlformats.org/officeDocument/2006/relationships/image" Target="../media/image1.jpeg"/><Relationship Id="rId32" Type="http://schemas.openxmlformats.org/officeDocument/2006/relationships/image" Target="../media/image23.png"/><Relationship Id="rId37" Type="http://schemas.openxmlformats.org/officeDocument/2006/relationships/customXml" Target="../ink/ink86.xml"/><Relationship Id="rId40" Type="http://schemas.openxmlformats.org/officeDocument/2006/relationships/image" Target="../media/image27.png"/><Relationship Id="rId45" Type="http://schemas.openxmlformats.org/officeDocument/2006/relationships/image" Target="../media/image280.png"/><Relationship Id="rId53" Type="http://schemas.openxmlformats.org/officeDocument/2006/relationships/customXml" Target="../ink/ink96.xml"/><Relationship Id="rId58" Type="http://schemas.openxmlformats.org/officeDocument/2006/relationships/customXml" Target="../ink/ink99.xml"/><Relationship Id="rId66" Type="http://schemas.openxmlformats.org/officeDocument/2006/relationships/customXml" Target="../ink/ink103.xml"/><Relationship Id="rId74" Type="http://schemas.openxmlformats.org/officeDocument/2006/relationships/customXml" Target="../ink/ink107.xml"/><Relationship Id="rId5" Type="http://schemas.openxmlformats.org/officeDocument/2006/relationships/customXml" Target="../ink/ink70.xml"/><Relationship Id="rId61" Type="http://schemas.openxmlformats.org/officeDocument/2006/relationships/image" Target="../media/image35.png"/><Relationship Id="rId19" Type="http://schemas.openxmlformats.org/officeDocument/2006/relationships/image" Target="../media/image160.png"/><Relationship Id="rId14" Type="http://schemas.openxmlformats.org/officeDocument/2006/relationships/customXml" Target="../ink/ink75.xml"/><Relationship Id="rId22" Type="http://schemas.openxmlformats.org/officeDocument/2006/relationships/customXml" Target="../ink/ink79.xml"/><Relationship Id="rId27" Type="http://schemas.openxmlformats.org/officeDocument/2006/relationships/customXml" Target="../ink/ink81.xml"/><Relationship Id="rId30" Type="http://schemas.openxmlformats.org/officeDocument/2006/relationships/image" Target="../media/image220.png"/><Relationship Id="rId35" Type="http://schemas.openxmlformats.org/officeDocument/2006/relationships/customXml" Target="../ink/ink85.xml"/><Relationship Id="rId43" Type="http://schemas.openxmlformats.org/officeDocument/2006/relationships/customXml" Target="../ink/ink90.xml"/><Relationship Id="rId48" Type="http://schemas.openxmlformats.org/officeDocument/2006/relationships/customXml" Target="../ink/ink93.xml"/><Relationship Id="rId56" Type="http://schemas.openxmlformats.org/officeDocument/2006/relationships/customXml" Target="../ink/ink98.xml"/><Relationship Id="rId64" Type="http://schemas.openxmlformats.org/officeDocument/2006/relationships/customXml" Target="../ink/ink102.xml"/><Relationship Id="rId69" Type="http://schemas.openxmlformats.org/officeDocument/2006/relationships/image" Target="../media/image39.png"/><Relationship Id="rId77" Type="http://schemas.openxmlformats.org/officeDocument/2006/relationships/image" Target="../media/image43.png"/><Relationship Id="rId8" Type="http://schemas.openxmlformats.org/officeDocument/2006/relationships/customXml" Target="../ink/ink73.xml"/><Relationship Id="rId51" Type="http://schemas.openxmlformats.org/officeDocument/2006/relationships/image" Target="../media/image310.png"/><Relationship Id="rId72" Type="http://schemas.openxmlformats.org/officeDocument/2006/relationships/customXml" Target="../ink/ink106.xml"/><Relationship Id="rId3" Type="http://schemas.openxmlformats.org/officeDocument/2006/relationships/customXml" Target="../ink/ink69.xml"/><Relationship Id="rId12" Type="http://schemas.openxmlformats.org/officeDocument/2006/relationships/image" Target="../media/image17.jpeg"/><Relationship Id="rId17" Type="http://schemas.openxmlformats.org/officeDocument/2006/relationships/image" Target="../media/image150.png"/><Relationship Id="rId25" Type="http://schemas.openxmlformats.org/officeDocument/2006/relationships/customXml" Target="../ink/ink80.xml"/><Relationship Id="rId33" Type="http://schemas.openxmlformats.org/officeDocument/2006/relationships/customXml" Target="../ink/ink84.xml"/><Relationship Id="rId38" Type="http://schemas.openxmlformats.org/officeDocument/2006/relationships/image" Target="../media/image260.png"/><Relationship Id="rId46" Type="http://schemas.openxmlformats.org/officeDocument/2006/relationships/customXml" Target="../ink/ink92.xml"/><Relationship Id="rId59" Type="http://schemas.openxmlformats.org/officeDocument/2006/relationships/image" Target="../media/image34.png"/><Relationship Id="rId67" Type="http://schemas.openxmlformats.org/officeDocument/2006/relationships/image" Target="../media/image380.png"/><Relationship Id="rId20" Type="http://schemas.openxmlformats.org/officeDocument/2006/relationships/customXml" Target="../ink/ink78.xml"/><Relationship Id="rId41" Type="http://schemas.openxmlformats.org/officeDocument/2006/relationships/customXml" Target="../ink/ink88.xml"/><Relationship Id="rId54" Type="http://schemas.openxmlformats.org/officeDocument/2006/relationships/customXml" Target="../ink/ink97.xml"/><Relationship Id="rId62" Type="http://schemas.openxmlformats.org/officeDocument/2006/relationships/customXml" Target="../ink/ink101.xml"/><Relationship Id="rId70" Type="http://schemas.openxmlformats.org/officeDocument/2006/relationships/customXml" Target="../ink/ink105.xml"/><Relationship Id="rId75" Type="http://schemas.openxmlformats.org/officeDocument/2006/relationships/image" Target="../media/image42.png"/><Relationship Id="rId1" Type="http://schemas.openxmlformats.org/officeDocument/2006/relationships/customXml" Target="../ink/ink68.xml"/><Relationship Id="rId6" Type="http://schemas.openxmlformats.org/officeDocument/2006/relationships/customXml" Target="../ink/ink71.xml"/><Relationship Id="rId15" Type="http://schemas.openxmlformats.org/officeDocument/2006/relationships/image" Target="../media/image140.png"/><Relationship Id="rId23" Type="http://schemas.openxmlformats.org/officeDocument/2006/relationships/image" Target="../media/image180.png"/><Relationship Id="rId28" Type="http://schemas.openxmlformats.org/officeDocument/2006/relationships/image" Target="../media/image211.png"/><Relationship Id="rId36" Type="http://schemas.openxmlformats.org/officeDocument/2006/relationships/image" Target="../media/image250.png"/><Relationship Id="rId49" Type="http://schemas.openxmlformats.org/officeDocument/2006/relationships/image" Target="../media/image30.png"/><Relationship Id="rId57" Type="http://schemas.openxmlformats.org/officeDocument/2006/relationships/image" Target="../media/image33.png"/><Relationship Id="rId10" Type="http://schemas.openxmlformats.org/officeDocument/2006/relationships/image" Target="../media/image3.jpeg"/><Relationship Id="rId31" Type="http://schemas.openxmlformats.org/officeDocument/2006/relationships/customXml" Target="../ink/ink83.xml"/><Relationship Id="rId44" Type="http://schemas.openxmlformats.org/officeDocument/2006/relationships/customXml" Target="../ink/ink91.xml"/><Relationship Id="rId52" Type="http://schemas.openxmlformats.org/officeDocument/2006/relationships/customXml" Target="../ink/ink95.xml"/><Relationship Id="rId60" Type="http://schemas.openxmlformats.org/officeDocument/2006/relationships/customXml" Target="../ink/ink100.xml"/><Relationship Id="rId65" Type="http://schemas.openxmlformats.org/officeDocument/2006/relationships/image" Target="../media/image37.png"/><Relationship Id="rId73" Type="http://schemas.openxmlformats.org/officeDocument/2006/relationships/image" Target="../media/image41.png"/><Relationship Id="rId78" Type="http://schemas.openxmlformats.org/officeDocument/2006/relationships/customXml" Target="../ink/ink109.xml"/><Relationship Id="rId4" Type="http://schemas.openxmlformats.org/officeDocument/2006/relationships/image" Target="../media/image2100.png"/><Relationship Id="rId9" Type="http://schemas.openxmlformats.org/officeDocument/2006/relationships/customXml" Target="../ink/ink74.xml"/><Relationship Id="rId13" Type="http://schemas.openxmlformats.org/officeDocument/2006/relationships/image" Target="../media/image4.jpeg"/><Relationship Id="rId18" Type="http://schemas.openxmlformats.org/officeDocument/2006/relationships/customXml" Target="../ink/ink77.xml"/><Relationship Id="rId39" Type="http://schemas.openxmlformats.org/officeDocument/2006/relationships/customXml" Target="../ink/ink87.xml"/><Relationship Id="rId34" Type="http://schemas.openxmlformats.org/officeDocument/2006/relationships/image" Target="../media/image24.png"/><Relationship Id="rId50" Type="http://schemas.openxmlformats.org/officeDocument/2006/relationships/customXml" Target="../ink/ink94.xml"/><Relationship Id="rId55" Type="http://schemas.openxmlformats.org/officeDocument/2006/relationships/image" Target="../media/image32.png"/><Relationship Id="rId76" Type="http://schemas.openxmlformats.org/officeDocument/2006/relationships/customXml" Target="../ink/ink108.xml"/><Relationship Id="rId7" Type="http://schemas.openxmlformats.org/officeDocument/2006/relationships/customXml" Target="../ink/ink72.xml"/><Relationship Id="rId71" Type="http://schemas.openxmlformats.org/officeDocument/2006/relationships/image" Target="../media/image40.png"/><Relationship Id="rId2" Type="http://schemas.openxmlformats.org/officeDocument/2006/relationships/image" Target="../media/image100.png"/><Relationship Id="rId29" Type="http://schemas.openxmlformats.org/officeDocument/2006/relationships/customXml" Target="../ink/ink8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png"/><Relationship Id="rId3" Type="http://schemas.openxmlformats.org/officeDocument/2006/relationships/image" Target="../media/image20.svg"/><Relationship Id="rId7" Type="http://schemas.openxmlformats.org/officeDocument/2006/relationships/image" Target="../media/image45.sv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6" Type="http://schemas.openxmlformats.org/officeDocument/2006/relationships/image" Target="../media/image44.png"/><Relationship Id="rId5" Type="http://schemas.openxmlformats.org/officeDocument/2006/relationships/image" Target="../media/image16.svg"/><Relationship Id="rId4" Type="http://schemas.openxmlformats.org/officeDocument/2006/relationships/image" Target="../media/image15.png"/><Relationship Id="rId9" Type="http://schemas.openxmlformats.org/officeDocument/2006/relationships/image" Target="../media/image47.sv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2071549</xdr:colOff>
      <xdr:row>32</xdr:row>
      <xdr:rowOff>94358</xdr:rowOff>
    </xdr:from>
    <xdr:to>
      <xdr:col>6</xdr:col>
      <xdr:colOff>51803</xdr:colOff>
      <xdr:row>32</xdr:row>
      <xdr:rowOff>378215</xdr:rowOff>
    </xdr:to>
    <xdr:sp macro="" textlink="">
      <xdr:nvSpPr>
        <xdr:cNvPr id="11" name="Oval 35">
          <a:extLst>
            <a:ext uri="{FF2B5EF4-FFF2-40B4-BE49-F238E27FC236}">
              <a16:creationId xmlns:a16="http://schemas.microsoft.com/office/drawing/2014/main" id="{BF84C7DD-63AD-4984-A7E1-6D4AB6500555}"/>
            </a:ext>
          </a:extLst>
        </xdr:cNvPr>
        <xdr:cNvSpPr>
          <a:spLocks noChangeArrowheads="1"/>
        </xdr:cNvSpPr>
      </xdr:nvSpPr>
      <xdr:spPr bwMode="auto">
        <a:xfrm>
          <a:off x="4954449" y="14343758"/>
          <a:ext cx="583754" cy="28385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6</xdr:col>
      <xdr:colOff>64558</xdr:colOff>
      <xdr:row>32</xdr:row>
      <xdr:rowOff>73749</xdr:rowOff>
    </xdr:from>
    <xdr:to>
      <xdr:col>6</xdr:col>
      <xdr:colOff>2423583</xdr:colOff>
      <xdr:row>32</xdr:row>
      <xdr:rowOff>402166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1D2AD77-2CA5-4179-BB3E-19A6A14CFC98}"/>
            </a:ext>
          </a:extLst>
        </xdr:cNvPr>
        <xdr:cNvSpPr txBox="1"/>
      </xdr:nvSpPr>
      <xdr:spPr>
        <a:xfrm>
          <a:off x="5550958" y="14323149"/>
          <a:ext cx="2359025" cy="32841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номер шага процесса</a:t>
          </a:r>
        </a:p>
      </xdr:txBody>
    </xdr:sp>
    <xdr:clientData/>
  </xdr:twoCellAnchor>
  <xdr:twoCellAnchor>
    <xdr:from>
      <xdr:col>8</xdr:col>
      <xdr:colOff>402168</xdr:colOff>
      <xdr:row>32</xdr:row>
      <xdr:rowOff>171729</xdr:rowOff>
    </xdr:from>
    <xdr:to>
      <xdr:col>10</xdr:col>
      <xdr:colOff>114747</xdr:colOff>
      <xdr:row>32</xdr:row>
      <xdr:rowOff>402167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3629229-E11B-433C-8245-98389784E84B}"/>
            </a:ext>
          </a:extLst>
        </xdr:cNvPr>
        <xdr:cNvSpPr txBox="1"/>
      </xdr:nvSpPr>
      <xdr:spPr>
        <a:xfrm>
          <a:off x="11463868" y="14421129"/>
          <a:ext cx="1319129" cy="23043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сотрудник</a:t>
          </a:r>
        </a:p>
      </xdr:txBody>
    </xdr:sp>
    <xdr:clientData/>
  </xdr:twoCellAnchor>
  <xdr:twoCellAnchor>
    <xdr:from>
      <xdr:col>6</xdr:col>
      <xdr:colOff>2524198</xdr:colOff>
      <xdr:row>32</xdr:row>
      <xdr:rowOff>179918</xdr:rowOff>
    </xdr:from>
    <xdr:to>
      <xdr:col>7</xdr:col>
      <xdr:colOff>719889</xdr:colOff>
      <xdr:row>32</xdr:row>
      <xdr:rowOff>254503</xdr:rowOff>
    </xdr:to>
    <xdr:sp macro="" textlink="">
      <xdr:nvSpPr>
        <xdr:cNvPr id="14" name="Freeform 30">
          <a:extLst>
            <a:ext uri="{FF2B5EF4-FFF2-40B4-BE49-F238E27FC236}">
              <a16:creationId xmlns:a16="http://schemas.microsoft.com/office/drawing/2014/main" id="{D430CEFA-B900-4178-8682-AF6371D77BFE}"/>
            </a:ext>
          </a:extLst>
        </xdr:cNvPr>
        <xdr:cNvSpPr>
          <a:spLocks/>
        </xdr:cNvSpPr>
      </xdr:nvSpPr>
      <xdr:spPr bwMode="auto">
        <a:xfrm>
          <a:off x="8010598" y="14429318"/>
          <a:ext cx="729341" cy="74585"/>
        </a:xfrm>
        <a:custGeom>
          <a:avLst/>
          <a:gdLst>
            <a:gd name="T0" fmla="*/ 0 w 141"/>
            <a:gd name="T1" fmla="*/ 90725626 h 38"/>
            <a:gd name="T2" fmla="*/ 2147483647 w 141"/>
            <a:gd name="T3" fmla="*/ 2147483647 h 38"/>
            <a:gd name="T4" fmla="*/ 2147483647 w 141"/>
            <a:gd name="T5" fmla="*/ 0 h 38"/>
            <a:gd name="T6" fmla="*/ 0 60000 65536"/>
            <a:gd name="T7" fmla="*/ 0 60000 65536"/>
            <a:gd name="T8" fmla="*/ 0 60000 65536"/>
            <a:gd name="T9" fmla="*/ 0 w 141"/>
            <a:gd name="T10" fmla="*/ 0 h 38"/>
            <a:gd name="T11" fmla="*/ 141 w 141"/>
            <a:gd name="T12" fmla="*/ 38 h 3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1" h="38">
              <a:moveTo>
                <a:pt x="0" y="1"/>
              </a:moveTo>
              <a:cubicBezTo>
                <a:pt x="24" y="19"/>
                <a:pt x="49" y="38"/>
                <a:pt x="72" y="38"/>
              </a:cubicBezTo>
              <a:cubicBezTo>
                <a:pt x="95" y="38"/>
                <a:pt x="118" y="19"/>
                <a:pt x="141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5</xdr:col>
      <xdr:colOff>2659146</xdr:colOff>
      <xdr:row>32</xdr:row>
      <xdr:rowOff>72636</xdr:rowOff>
    </xdr:from>
    <xdr:to>
      <xdr:col>5</xdr:col>
      <xdr:colOff>3876842</xdr:colOff>
      <xdr:row>32</xdr:row>
      <xdr:rowOff>412194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51FE3B2-EF8D-46CE-A8A8-A89A38318545}"/>
            </a:ext>
          </a:extLst>
        </xdr:cNvPr>
        <xdr:cNvSpPr txBox="1"/>
      </xdr:nvSpPr>
      <xdr:spPr>
        <a:xfrm>
          <a:off x="5484896" y="14322036"/>
          <a:ext cx="0" cy="33955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7</xdr:col>
      <xdr:colOff>2566433</xdr:colOff>
      <xdr:row>32</xdr:row>
      <xdr:rowOff>61057</xdr:rowOff>
    </xdr:from>
    <xdr:to>
      <xdr:col>8</xdr:col>
      <xdr:colOff>366347</xdr:colOff>
      <xdr:row>34</xdr:row>
      <xdr:rowOff>73271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7FD9392-7A58-4ABE-A82B-11EC5085A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260" y="8828942"/>
          <a:ext cx="840587" cy="549521"/>
        </a:xfrm>
        <a:prstGeom prst="rect">
          <a:avLst/>
        </a:prstGeom>
      </xdr:spPr>
    </xdr:pic>
    <xdr:clientData/>
  </xdr:twoCellAnchor>
  <xdr:twoCellAnchor editAs="oneCell">
    <xdr:from>
      <xdr:col>5</xdr:col>
      <xdr:colOff>2896524</xdr:colOff>
      <xdr:row>20</xdr:row>
      <xdr:rowOff>0</xdr:rowOff>
    </xdr:from>
    <xdr:to>
      <xdr:col>6</xdr:col>
      <xdr:colOff>5450</xdr:colOff>
      <xdr:row>20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17" name="Рукописный ввод 16">
              <a:extLst>
                <a:ext uri="{FF2B5EF4-FFF2-40B4-BE49-F238E27FC236}">
                  <a16:creationId xmlns:a16="http://schemas.microsoft.com/office/drawing/2014/main" id="{CCBC66D9-1282-4C51-87C3-5A8F9177135A}"/>
                </a:ext>
              </a:extLst>
            </xdr14:cNvPr>
            <xdr14:cNvContentPartPr/>
          </xdr14:nvContentPartPr>
          <xdr14:nvPr macro=""/>
          <xdr14:xfrm>
            <a:off x="5937840" y="8767620"/>
            <a:ext cx="360" cy="360"/>
          </xdr14:xfrm>
        </xdr:contentPart>
      </mc:Choice>
      <mc:Fallback xmlns="">
        <xdr:pic>
          <xdr:nvPicPr>
            <xdr:cNvPr id="104" name="Рукописный ввод 103">
              <a:extLst>
                <a:ext uri="{FF2B5EF4-FFF2-40B4-BE49-F238E27FC236}">
                  <a16:creationId xmlns:a16="http://schemas.microsoft.com/office/drawing/2014/main" id="{2B4AB95E-61C4-4778-8E0A-DC4CEF2ACB3C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929200" y="87586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2517804</xdr:colOff>
      <xdr:row>17</xdr:row>
      <xdr:rowOff>312097</xdr:rowOff>
    </xdr:from>
    <xdr:to>
      <xdr:col>6</xdr:col>
      <xdr:colOff>2373837</xdr:colOff>
      <xdr:row>18</xdr:row>
      <xdr:rowOff>4820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18" name="Рукописный ввод 17">
              <a:extLst>
                <a:ext uri="{FF2B5EF4-FFF2-40B4-BE49-F238E27FC236}">
                  <a16:creationId xmlns:a16="http://schemas.microsoft.com/office/drawing/2014/main" id="{9E19B6EA-85DD-475D-8943-589EAC908F15}"/>
                </a:ext>
              </a:extLst>
            </xdr14:cNvPr>
            <xdr14:cNvContentPartPr/>
          </xdr14:nvContentPartPr>
          <xdr14:nvPr macro=""/>
          <xdr14:xfrm>
            <a:off x="5559120" y="6116220"/>
            <a:ext cx="360" cy="360"/>
          </xdr14:xfrm>
        </xdr:contentPart>
      </mc:Choice>
      <mc:Fallback xmlns="">
        <xdr:pic>
          <xdr:nvPicPr>
            <xdr:cNvPr id="105" name="Рукописный ввод 104">
              <a:extLst>
                <a:ext uri="{FF2B5EF4-FFF2-40B4-BE49-F238E27FC236}">
                  <a16:creationId xmlns:a16="http://schemas.microsoft.com/office/drawing/2014/main" id="{800FBC2C-65DF-4A72-A261-80F2353632F0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50120" y="61072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2551284</xdr:colOff>
      <xdr:row>17</xdr:row>
      <xdr:rowOff>100417</xdr:rowOff>
    </xdr:from>
    <xdr:to>
      <xdr:col>6</xdr:col>
      <xdr:colOff>2439067</xdr:colOff>
      <xdr:row>17</xdr:row>
      <xdr:rowOff>100777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19" name="Рукописный ввод 18">
              <a:extLst>
                <a:ext uri="{FF2B5EF4-FFF2-40B4-BE49-F238E27FC236}">
                  <a16:creationId xmlns:a16="http://schemas.microsoft.com/office/drawing/2014/main" id="{6C0F064D-8ECF-4380-87E6-FFCFD7441957}"/>
                </a:ext>
              </a:extLst>
            </xdr14:cNvPr>
            <xdr14:cNvContentPartPr/>
          </xdr14:nvContentPartPr>
          <xdr14:nvPr macro=""/>
          <xdr14:xfrm>
            <a:off x="5592600" y="5904540"/>
            <a:ext cx="360" cy="360"/>
          </xdr14:xfrm>
        </xdr:contentPart>
      </mc:Choice>
      <mc:Fallback xmlns="">
        <xdr:pic>
          <xdr:nvPicPr>
            <xdr:cNvPr id="106" name="Рукописный ввод 105">
              <a:extLst>
                <a:ext uri="{FF2B5EF4-FFF2-40B4-BE49-F238E27FC236}">
                  <a16:creationId xmlns:a16="http://schemas.microsoft.com/office/drawing/2014/main" id="{426D409B-7414-4B20-A3FD-52E8286A0522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83600" y="5895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1113529</xdr:colOff>
      <xdr:row>16</xdr:row>
      <xdr:rowOff>200294</xdr:rowOff>
    </xdr:from>
    <xdr:to>
      <xdr:col>6</xdr:col>
      <xdr:colOff>2639</xdr:colOff>
      <xdr:row>16</xdr:row>
      <xdr:rowOff>200654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20" name="Рукописный ввод 19">
              <a:extLst>
                <a:ext uri="{FF2B5EF4-FFF2-40B4-BE49-F238E27FC236}">
                  <a16:creationId xmlns:a16="http://schemas.microsoft.com/office/drawing/2014/main" id="{C5B31473-4621-4E0E-B3DC-9A7631A3F69F}"/>
                </a:ext>
              </a:extLst>
            </xdr14:cNvPr>
            <xdr14:cNvContentPartPr/>
          </xdr14:nvContentPartPr>
          <xdr14:nvPr macro=""/>
          <xdr14:xfrm>
            <a:off x="3998880" y="5558803"/>
            <a:ext cx="360" cy="360"/>
          </xdr14:xfrm>
        </xdr:contentPart>
      </mc:Choice>
      <mc:Fallback xmlns="">
        <xdr:pic>
          <xdr:nvPicPr>
            <xdr:cNvPr id="129" name="Рукописный ввод 128">
              <a:extLst>
                <a:ext uri="{FF2B5EF4-FFF2-40B4-BE49-F238E27FC236}">
                  <a16:creationId xmlns:a16="http://schemas.microsoft.com/office/drawing/2014/main" id="{76C49A03-F55F-40DD-BF83-D165C30B0CF1}"/>
                </a:ext>
              </a:extLst>
            </xdr:cNvPr>
            <xdr:cNvPicPr/>
          </xdr:nvPicPr>
          <xdr:blipFill>
            <a:blip xmlns:r="http://schemas.openxmlformats.org/officeDocument/2006/relationships" r:embed="rId67"/>
            <a:stretch>
              <a:fillRect/>
            </a:stretch>
          </xdr:blipFill>
          <xdr:spPr>
            <a:xfrm>
              <a:off x="3990240" y="554980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401061</xdr:colOff>
      <xdr:row>19</xdr:row>
      <xdr:rowOff>411695</xdr:rowOff>
    </xdr:from>
    <xdr:to>
      <xdr:col>4</xdr:col>
      <xdr:colOff>1371</xdr:colOff>
      <xdr:row>20</xdr:row>
      <xdr:rowOff>66483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21" name="Рукописный ввод 20">
              <a:extLst>
                <a:ext uri="{FF2B5EF4-FFF2-40B4-BE49-F238E27FC236}">
                  <a16:creationId xmlns:a16="http://schemas.microsoft.com/office/drawing/2014/main" id="{BBE45213-4997-4805-B769-4DB2F17AC83B}"/>
                </a:ext>
              </a:extLst>
            </xdr14:cNvPr>
            <xdr14:cNvContentPartPr/>
          </xdr14:nvContentPartPr>
          <xdr14:nvPr macro=""/>
          <xdr14:xfrm>
            <a:off x="1637640" y="7608362"/>
            <a:ext cx="360" cy="360"/>
          </xdr14:xfrm>
        </xdr:contentPart>
      </mc:Choice>
      <mc:Fallback xmlns="">
        <xdr:pic>
          <xdr:nvPicPr>
            <xdr:cNvPr id="142" name="Рукописный ввод 141">
              <a:extLst>
                <a:ext uri="{FF2B5EF4-FFF2-40B4-BE49-F238E27FC236}">
                  <a16:creationId xmlns:a16="http://schemas.microsoft.com/office/drawing/2014/main" id="{EDD32BE8-F654-4332-8816-6DE503E962F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628640" y="759972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10582</xdr:colOff>
      <xdr:row>23</xdr:row>
      <xdr:rowOff>33866</xdr:rowOff>
    </xdr:from>
    <xdr:ext cx="463550" cy="241300"/>
    <xdr:sp macro="" textlink="">
      <xdr:nvSpPr>
        <xdr:cNvPr id="31" name="Shape 102">
          <a:extLst>
            <a:ext uri="{FF2B5EF4-FFF2-40B4-BE49-F238E27FC236}">
              <a16:creationId xmlns:a16="http://schemas.microsoft.com/office/drawing/2014/main" id="{F8F85719-DABF-40EB-B85C-0F2D7A30F578}"/>
            </a:ext>
          </a:extLst>
        </xdr:cNvPr>
        <xdr:cNvSpPr/>
      </xdr:nvSpPr>
      <xdr:spPr>
        <a:xfrm>
          <a:off x="734482" y="1141306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>
    <xdr:from>
      <xdr:col>7</xdr:col>
      <xdr:colOff>793749</xdr:colOff>
      <xdr:row>32</xdr:row>
      <xdr:rowOff>158750</xdr:rowOff>
    </xdr:from>
    <xdr:to>
      <xdr:col>7</xdr:col>
      <xdr:colOff>2211916</xdr:colOff>
      <xdr:row>33</xdr:row>
      <xdr:rowOff>52917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A39739A-4C4D-4120-846C-1C9DDF7A1C64}"/>
            </a:ext>
          </a:extLst>
        </xdr:cNvPr>
        <xdr:cNvSpPr txBox="1"/>
      </xdr:nvSpPr>
      <xdr:spPr>
        <a:xfrm>
          <a:off x="8813799" y="14408150"/>
          <a:ext cx="1418167" cy="31961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oneCellAnchor>
    <xdr:from>
      <xdr:col>8</xdr:col>
      <xdr:colOff>351368</xdr:colOff>
      <xdr:row>61</xdr:row>
      <xdr:rowOff>175962</xdr:rowOff>
    </xdr:from>
    <xdr:ext cx="463550" cy="241300"/>
    <xdr:sp macro="" textlink="">
      <xdr:nvSpPr>
        <xdr:cNvPr id="22" name="Shape 102">
          <a:extLst>
            <a:ext uri="{FF2B5EF4-FFF2-40B4-BE49-F238E27FC236}">
              <a16:creationId xmlns:a16="http://schemas.microsoft.com/office/drawing/2014/main" id="{9B8590BD-1F2E-48BE-ABFA-AAC05A3FD155}"/>
            </a:ext>
          </a:extLst>
        </xdr:cNvPr>
        <xdr:cNvSpPr/>
      </xdr:nvSpPr>
      <xdr:spPr>
        <a:xfrm>
          <a:off x="11463868" y="14421129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10</xdr:col>
      <xdr:colOff>42333</xdr:colOff>
      <xdr:row>32</xdr:row>
      <xdr:rowOff>137583</xdr:rowOff>
    </xdr:from>
    <xdr:ext cx="463550" cy="241300"/>
    <xdr:sp macro="" textlink="">
      <xdr:nvSpPr>
        <xdr:cNvPr id="23" name="Shape 102">
          <a:extLst>
            <a:ext uri="{FF2B5EF4-FFF2-40B4-BE49-F238E27FC236}">
              <a16:creationId xmlns:a16="http://schemas.microsoft.com/office/drawing/2014/main" id="{0D3EFC0F-F4F5-4AF0-91C5-3DDDECC8B18A}"/>
            </a:ext>
          </a:extLst>
        </xdr:cNvPr>
        <xdr:cNvSpPr/>
      </xdr:nvSpPr>
      <xdr:spPr>
        <a:xfrm>
          <a:off x="12763500" y="8413750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260663</xdr:colOff>
      <xdr:row>28</xdr:row>
      <xdr:rowOff>180131</xdr:rowOff>
    </xdr:from>
    <xdr:to>
      <xdr:col>22</xdr:col>
      <xdr:colOff>594292</xdr:colOff>
      <xdr:row>30</xdr:row>
      <xdr:rowOff>149329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5F96593C-D043-4A64-BD21-DD30A3E77B53}"/>
            </a:ext>
          </a:extLst>
        </xdr:cNvPr>
        <xdr:cNvSpPr/>
      </xdr:nvSpPr>
      <xdr:spPr>
        <a:xfrm>
          <a:off x="18929663" y="9800381"/>
          <a:ext cx="333629" cy="33749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347021</xdr:colOff>
      <xdr:row>18</xdr:row>
      <xdr:rowOff>72411</xdr:rowOff>
    </xdr:from>
    <xdr:to>
      <xdr:col>12</xdr:col>
      <xdr:colOff>66260</xdr:colOff>
      <xdr:row>18</xdr:row>
      <xdr:rowOff>401443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BE269216-D196-489E-AA89-A4E3937E25CD}"/>
            </a:ext>
          </a:extLst>
        </xdr:cNvPr>
        <xdr:cNvSpPr/>
      </xdr:nvSpPr>
      <xdr:spPr>
        <a:xfrm>
          <a:off x="14190021" y="6094328"/>
          <a:ext cx="333072" cy="32903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794767</xdr:colOff>
      <xdr:row>18</xdr:row>
      <xdr:rowOff>0</xdr:rowOff>
    </xdr:from>
    <xdr:ext cx="184730" cy="31149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98FE210-3CBD-499E-9812-5BCC6F5D48DC}"/>
            </a:ext>
          </a:extLst>
        </xdr:cNvPr>
        <xdr:cNvSpPr txBox="1"/>
      </xdr:nvSpPr>
      <xdr:spPr>
        <a:xfrm>
          <a:off x="15082267" y="6746873"/>
          <a:ext cx="18473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ru-RU" sz="1400" b="1"/>
        </a:p>
      </xdr:txBody>
    </xdr:sp>
    <xdr:clientData/>
  </xdr:oneCellAnchor>
  <xdr:oneCellAnchor>
    <xdr:from>
      <xdr:col>12</xdr:col>
      <xdr:colOff>31750</xdr:colOff>
      <xdr:row>10</xdr:row>
      <xdr:rowOff>376176</xdr:rowOff>
    </xdr:from>
    <xdr:ext cx="1981622" cy="96898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C404793-EDA4-48C4-8746-162BD40C8968}"/>
            </a:ext>
          </a:extLst>
        </xdr:cNvPr>
        <xdr:cNvSpPr txBox="1"/>
      </xdr:nvSpPr>
      <xdr:spPr>
        <a:xfrm>
          <a:off x="14488583" y="3297176"/>
          <a:ext cx="1981622" cy="9689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br>
            <a:rPr lang="ru-RU" sz="1400" b="1"/>
          </a:br>
          <a:r>
            <a:rPr lang="ru-RU" sz="1400" b="1"/>
            <a:t> (КАБИНЕТ ДИСПЕТЧЕРОВ)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19</xdr:col>
      <xdr:colOff>185124</xdr:colOff>
      <xdr:row>21</xdr:row>
      <xdr:rowOff>105665</xdr:rowOff>
    </xdr:from>
    <xdr:ext cx="1814087" cy="530658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FC65419-6CCF-40C1-AA62-EE3123303214}"/>
            </a:ext>
          </a:extLst>
        </xdr:cNvPr>
        <xdr:cNvSpPr txBox="1"/>
      </xdr:nvSpPr>
      <xdr:spPr>
        <a:xfrm>
          <a:off x="19923041" y="6984832"/>
          <a:ext cx="1814087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КАБИНЕТ</a:t>
          </a:r>
          <a:r>
            <a:rPr lang="ru-RU" sz="1400" b="1" baseline="0"/>
            <a:t> ИНЖЕНЕРА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19</xdr:col>
      <xdr:colOff>51166</xdr:colOff>
      <xdr:row>16</xdr:row>
      <xdr:rowOff>27103</xdr:rowOff>
    </xdr:from>
    <xdr:ext cx="1683153" cy="530658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1D72A46-B776-4BD1-ABE0-40C1379FF5D4}"/>
            </a:ext>
          </a:extLst>
        </xdr:cNvPr>
        <xdr:cNvSpPr txBox="1"/>
      </xdr:nvSpPr>
      <xdr:spPr>
        <a:xfrm>
          <a:off x="19789083" y="4916603"/>
          <a:ext cx="1683153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КАБИНЕТ</a:t>
          </a:r>
          <a:r>
            <a:rPr lang="ru-RU" sz="1400" b="1" baseline="0"/>
            <a:t> МАСТЕРА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15</xdr:col>
      <xdr:colOff>734622</xdr:colOff>
      <xdr:row>8</xdr:row>
      <xdr:rowOff>119311</xdr:rowOff>
    </xdr:from>
    <xdr:ext cx="2945294" cy="31149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3416CD7-5354-4273-BC41-E9C0219F7553}"/>
            </a:ext>
          </a:extLst>
        </xdr:cNvPr>
        <xdr:cNvSpPr txBox="1"/>
      </xdr:nvSpPr>
      <xdr:spPr>
        <a:xfrm>
          <a:off x="16535539" y="2183061"/>
          <a:ext cx="294529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ОФИС</a:t>
          </a:r>
          <a:r>
            <a:rPr lang="ru-RU" sz="1400" b="1" baseline="0"/>
            <a:t> УПРАВЛЯЮЩЕЙ КОМПАНИИ</a:t>
          </a:r>
          <a:endParaRPr lang="ru-RU" sz="1400" b="1"/>
        </a:p>
      </xdr:txBody>
    </xdr:sp>
    <xdr:clientData/>
  </xdr:oneCellAnchor>
  <xdr:twoCellAnchor editAs="oneCell">
    <xdr:from>
      <xdr:col>17</xdr:col>
      <xdr:colOff>233698</xdr:colOff>
      <xdr:row>50</xdr:row>
      <xdr:rowOff>11060</xdr:rowOff>
    </xdr:from>
    <xdr:to>
      <xdr:col>17</xdr:col>
      <xdr:colOff>234058</xdr:colOff>
      <xdr:row>50</xdr:row>
      <xdr:rowOff>11420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4" name="Рукописный ввод 13">
              <a:extLst>
                <a:ext uri="{FF2B5EF4-FFF2-40B4-BE49-F238E27FC236}">
                  <a16:creationId xmlns:a16="http://schemas.microsoft.com/office/drawing/2014/main" id="{3EE255CB-9A82-4DD9-B509-A479D5B3A621}"/>
                </a:ext>
              </a:extLst>
            </xdr14:cNvPr>
            <xdr14:cNvContentPartPr/>
          </xdr14:nvContentPartPr>
          <xdr14:nvPr macro=""/>
          <xdr14:xfrm>
            <a:off x="4756680" y="9547200"/>
            <a:ext cx="360" cy="360"/>
          </xdr14:xfrm>
        </xdr:contentPart>
      </mc:Choice>
      <mc:Fallback xmlns="">
        <xdr:pic>
          <xdr:nvPicPr>
            <xdr:cNvPr id="21" name="Рукописный ввод 20">
              <a:extLst>
                <a:ext uri="{FF2B5EF4-FFF2-40B4-BE49-F238E27FC236}">
                  <a16:creationId xmlns:a16="http://schemas.microsoft.com/office/drawing/2014/main" id="{5A19F38E-574F-4911-A1CB-A5A44F05401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8040" y="9538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367129</xdr:colOff>
      <xdr:row>18</xdr:row>
      <xdr:rowOff>111355</xdr:rowOff>
    </xdr:from>
    <xdr:to>
      <xdr:col>20</xdr:col>
      <xdr:colOff>367489</xdr:colOff>
      <xdr:row>18</xdr:row>
      <xdr:rowOff>111715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5" name="Рукописный ввод 14">
              <a:extLst>
                <a:ext uri="{FF2B5EF4-FFF2-40B4-BE49-F238E27FC236}">
                  <a16:creationId xmlns:a16="http://schemas.microsoft.com/office/drawing/2014/main" id="{46C641D0-B6DB-4811-AC9A-C35BA6836FC2}"/>
                </a:ext>
              </a:extLst>
            </xdr14:cNvPr>
            <xdr14:cNvContentPartPr/>
          </xdr14:nvContentPartPr>
          <xdr14:nvPr macro=""/>
          <xdr14:xfrm>
            <a:off x="7062480" y="3442320"/>
            <a:ext cx="360" cy="360"/>
          </xdr14:xfrm>
        </xdr:contentPart>
      </mc:Choice>
      <mc:Fallback xmlns="">
        <xdr:pic>
          <xdr:nvPicPr>
            <xdr:cNvPr id="30" name="Рукописный ввод 29">
              <a:extLst>
                <a:ext uri="{FF2B5EF4-FFF2-40B4-BE49-F238E27FC236}">
                  <a16:creationId xmlns:a16="http://schemas.microsoft.com/office/drawing/2014/main" id="{70AF3200-D0B9-4B66-9AF3-AF6054D70393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053840" y="3433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24</xdr:col>
      <xdr:colOff>0</xdr:colOff>
      <xdr:row>40</xdr:row>
      <xdr:rowOff>0</xdr:rowOff>
    </xdr:from>
    <xdr:to>
      <xdr:col>24</xdr:col>
      <xdr:colOff>360</xdr:colOff>
      <xdr:row>40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6" name="Рукописный ввод 15">
              <a:extLst>
                <a:ext uri="{FF2B5EF4-FFF2-40B4-BE49-F238E27FC236}">
                  <a16:creationId xmlns:a16="http://schemas.microsoft.com/office/drawing/2014/main" id="{AD708370-CCDF-4977-BAB8-D007977D74E9}"/>
                </a:ext>
              </a:extLst>
            </xdr14:cNvPr>
            <xdr14:cNvContentPartPr/>
          </xdr14:nvContentPartPr>
          <xdr14:nvPr macro=""/>
          <xdr14:xfrm>
            <a:off x="9079560" y="7508520"/>
            <a:ext cx="360" cy="360"/>
          </xdr14:xfrm>
        </xdr:contentPart>
      </mc:Choice>
      <mc:Fallback xmlns="">
        <xdr:pic>
          <xdr:nvPicPr>
            <xdr:cNvPr id="34" name="Рукописный ввод 33">
              <a:extLst>
                <a:ext uri="{FF2B5EF4-FFF2-40B4-BE49-F238E27FC236}">
                  <a16:creationId xmlns:a16="http://schemas.microsoft.com/office/drawing/2014/main" id="{F3E7751A-B75F-4E8D-8123-CF8DFAD0DC6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070560" y="74998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133490</xdr:colOff>
      <xdr:row>48</xdr:row>
      <xdr:rowOff>22272</xdr:rowOff>
    </xdr:from>
    <xdr:to>
      <xdr:col>21</xdr:col>
      <xdr:colOff>133850</xdr:colOff>
      <xdr:row>48</xdr:row>
      <xdr:rowOff>22632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7" name="Рукописный ввод 16">
              <a:extLst>
                <a:ext uri="{FF2B5EF4-FFF2-40B4-BE49-F238E27FC236}">
                  <a16:creationId xmlns:a16="http://schemas.microsoft.com/office/drawing/2014/main" id="{539CEF40-4FFE-4FF8-983C-1BBD177E90B0}"/>
                </a:ext>
              </a:extLst>
            </xdr14:cNvPr>
            <xdr14:cNvContentPartPr/>
          </xdr14:nvContentPartPr>
          <xdr14:nvPr macro=""/>
          <xdr14:xfrm>
            <a:off x="7441560" y="9179640"/>
            <a:ext cx="360" cy="360"/>
          </xdr14:xfrm>
        </xdr:contentPart>
      </mc:Choice>
      <mc:Fallback xmlns="">
        <xdr:pic>
          <xdr:nvPicPr>
            <xdr:cNvPr id="35" name="Рукописный ввод 34">
              <a:extLst>
                <a:ext uri="{FF2B5EF4-FFF2-40B4-BE49-F238E27FC236}">
                  <a16:creationId xmlns:a16="http://schemas.microsoft.com/office/drawing/2014/main" id="{B5595E05-C7EC-471B-A4B3-6184FA935F0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432920" y="9171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122168</xdr:colOff>
      <xdr:row>18</xdr:row>
      <xdr:rowOff>0</xdr:rowOff>
    </xdr:from>
    <xdr:to>
      <xdr:col>16</xdr:col>
      <xdr:colOff>122528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8" name="Рукописный ввод 17">
              <a:extLst>
                <a:ext uri="{FF2B5EF4-FFF2-40B4-BE49-F238E27FC236}">
                  <a16:creationId xmlns:a16="http://schemas.microsoft.com/office/drawing/2014/main" id="{617E79BE-CF28-445C-8D4F-BBF171529BCA}"/>
                </a:ext>
              </a:extLst>
            </xdr14:cNvPr>
            <xdr14:cNvContentPartPr/>
          </xdr14:nvContentPartPr>
          <xdr14:nvPr macro=""/>
          <xdr14:xfrm>
            <a:off x="3664800" y="3275280"/>
            <a:ext cx="360" cy="360"/>
          </xdr14:xfrm>
        </xdr:contentPart>
      </mc:Choice>
      <mc:Fallback xmlns="">
        <xdr:pic>
          <xdr:nvPicPr>
            <xdr:cNvPr id="36" name="Рукописный ввод 35">
              <a:extLst>
                <a:ext uri="{FF2B5EF4-FFF2-40B4-BE49-F238E27FC236}">
                  <a16:creationId xmlns:a16="http://schemas.microsoft.com/office/drawing/2014/main" id="{DA6C86FA-13E1-4F78-9E88-C82603D57E8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656160" y="32662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489728</xdr:colOff>
      <xdr:row>18</xdr:row>
      <xdr:rowOff>0</xdr:rowOff>
    </xdr:from>
    <xdr:to>
      <xdr:col>16</xdr:col>
      <xdr:colOff>490088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9" name="Рукописный ввод 18">
              <a:extLst>
                <a:ext uri="{FF2B5EF4-FFF2-40B4-BE49-F238E27FC236}">
                  <a16:creationId xmlns:a16="http://schemas.microsoft.com/office/drawing/2014/main" id="{93485BBF-187D-47A1-8C54-B329818ECC0C}"/>
                </a:ext>
              </a:extLst>
            </xdr14:cNvPr>
            <xdr14:cNvContentPartPr/>
          </xdr14:nvContentPartPr>
          <xdr14:nvPr macro=""/>
          <xdr14:xfrm>
            <a:off x="4032360" y="3141360"/>
            <a:ext cx="360" cy="360"/>
          </xdr14:xfrm>
        </xdr:contentPart>
      </mc:Choice>
      <mc:Fallback xmlns="">
        <xdr:pic>
          <xdr:nvPicPr>
            <xdr:cNvPr id="37" name="Рукописный ввод 36">
              <a:extLst>
                <a:ext uri="{FF2B5EF4-FFF2-40B4-BE49-F238E27FC236}">
                  <a16:creationId xmlns:a16="http://schemas.microsoft.com/office/drawing/2014/main" id="{F2495447-C5DF-4CE2-B92D-216AB56C687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023720" y="31323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924467</xdr:colOff>
      <xdr:row>44</xdr:row>
      <xdr:rowOff>166696</xdr:rowOff>
    </xdr:from>
    <xdr:to>
      <xdr:col>18</xdr:col>
      <xdr:colOff>924827</xdr:colOff>
      <xdr:row>44</xdr:row>
      <xdr:rowOff>167056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20" name="Рукописный ввод 19">
              <a:extLst>
                <a:ext uri="{FF2B5EF4-FFF2-40B4-BE49-F238E27FC236}">
                  <a16:creationId xmlns:a16="http://schemas.microsoft.com/office/drawing/2014/main" id="{6B210A6D-0CE2-4934-BF9A-AABF87F13F4E}"/>
                </a:ext>
              </a:extLst>
            </xdr14:cNvPr>
            <xdr14:cNvContentPartPr/>
          </xdr14:nvContentPartPr>
          <xdr14:nvPr macro=""/>
          <xdr14:xfrm>
            <a:off x="6427800" y="8544240"/>
            <a:ext cx="360" cy="360"/>
          </xdr14:xfrm>
        </xdr:contentPart>
      </mc:Choice>
      <mc:Fallback xmlns="">
        <xdr:pic>
          <xdr:nvPicPr>
            <xdr:cNvPr id="39" name="Рукописный ввод 38">
              <a:extLst>
                <a:ext uri="{FF2B5EF4-FFF2-40B4-BE49-F238E27FC236}">
                  <a16:creationId xmlns:a16="http://schemas.microsoft.com/office/drawing/2014/main" id="{D7CE76AE-B7A0-44AF-BACC-CE63EF60394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419160" y="8535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20</xdr:col>
      <xdr:colOff>189149</xdr:colOff>
      <xdr:row>19</xdr:row>
      <xdr:rowOff>10903</xdr:rowOff>
    </xdr:from>
    <xdr:ext cx="613951" cy="28020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0B6E8D2-8D20-4259-B502-60988E0BBD68}"/>
            </a:ext>
          </a:extLst>
        </xdr:cNvPr>
        <xdr:cNvSpPr txBox="1"/>
      </xdr:nvSpPr>
      <xdr:spPr>
        <a:xfrm>
          <a:off x="20138732" y="6519653"/>
          <a:ext cx="61395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 b="1">
              <a:solidFill>
                <a:schemeClr val="tx1"/>
              </a:solidFill>
            </a:rPr>
            <a:t>ШКАФ</a:t>
          </a:r>
        </a:p>
      </xdr:txBody>
    </xdr:sp>
    <xdr:clientData/>
  </xdr:oneCellAnchor>
  <xdr:twoCellAnchor>
    <xdr:from>
      <xdr:col>18</xdr:col>
      <xdr:colOff>554160</xdr:colOff>
      <xdr:row>12</xdr:row>
      <xdr:rowOff>69356</xdr:rowOff>
    </xdr:from>
    <xdr:to>
      <xdr:col>22</xdr:col>
      <xdr:colOff>211665</xdr:colOff>
      <xdr:row>14</xdr:row>
      <xdr:rowOff>158753</xdr:rowOff>
    </xdr:to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2D8EB21F-E6CA-49DB-98D4-86463FBBDEFD}"/>
            </a:ext>
          </a:extLst>
        </xdr:cNvPr>
        <xdr:cNvSpPr/>
      </xdr:nvSpPr>
      <xdr:spPr>
        <a:xfrm rot="5400000">
          <a:off x="20039089" y="3169261"/>
          <a:ext cx="618563" cy="208108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19</xdr:col>
      <xdr:colOff>156138</xdr:colOff>
      <xdr:row>12</xdr:row>
      <xdr:rowOff>164071</xdr:rowOff>
    </xdr:from>
    <xdr:ext cx="820225" cy="46807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91D16E7-33D1-4A52-82F9-BFBB19698D66}"/>
            </a:ext>
          </a:extLst>
        </xdr:cNvPr>
        <xdr:cNvSpPr txBox="1"/>
      </xdr:nvSpPr>
      <xdr:spPr>
        <a:xfrm>
          <a:off x="19894055" y="3995238"/>
          <a:ext cx="820225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Стол </a:t>
          </a:r>
          <a:br>
            <a:rPr lang="ru-RU" sz="1200" b="1">
              <a:solidFill>
                <a:schemeClr val="tx1"/>
              </a:solidFill>
            </a:rPr>
          </a:br>
          <a:r>
            <a:rPr lang="ru-RU" sz="1200" b="1">
              <a:solidFill>
                <a:schemeClr val="tx1"/>
              </a:solidFill>
            </a:rPr>
            <a:t>МАСТЕРА</a:t>
          </a:r>
        </a:p>
      </xdr:txBody>
    </xdr:sp>
    <xdr:clientData/>
  </xdr:oneCellAnchor>
  <xdr:oneCellAnchor>
    <xdr:from>
      <xdr:col>20</xdr:col>
      <xdr:colOff>42340</xdr:colOff>
      <xdr:row>9</xdr:row>
      <xdr:rowOff>47993</xdr:rowOff>
    </xdr:from>
    <xdr:ext cx="497579" cy="28020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C32E389-4D65-4310-B4E6-E9B0BADC8E26}"/>
            </a:ext>
          </a:extLst>
        </xdr:cNvPr>
        <xdr:cNvSpPr txBox="1"/>
      </xdr:nvSpPr>
      <xdr:spPr>
        <a:xfrm>
          <a:off x="19991923" y="2693826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twoCellAnchor>
    <xdr:from>
      <xdr:col>13</xdr:col>
      <xdr:colOff>267308</xdr:colOff>
      <xdr:row>16</xdr:row>
      <xdr:rowOff>275166</xdr:rowOff>
    </xdr:from>
    <xdr:to>
      <xdr:col>14</xdr:col>
      <xdr:colOff>370417</xdr:colOff>
      <xdr:row>18</xdr:row>
      <xdr:rowOff>474020</xdr:rowOff>
    </xdr:to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id="{E0A276FE-ADE2-46F2-B27A-93AF6E6A6C86}"/>
            </a:ext>
          </a:extLst>
        </xdr:cNvPr>
        <xdr:cNvSpPr/>
      </xdr:nvSpPr>
      <xdr:spPr>
        <a:xfrm rot="10800000">
          <a:off x="14840558" y="5164666"/>
          <a:ext cx="716942" cy="133127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r>
            <a:rPr lang="ru-RU" sz="1400" b="1">
              <a:solidFill>
                <a:schemeClr val="tx1"/>
              </a:solidFill>
            </a:rPr>
            <a:t>      Стол</a:t>
          </a:r>
        </a:p>
      </xdr:txBody>
    </xdr:sp>
    <xdr:clientData/>
  </xdr:twoCellAnchor>
  <xdr:twoCellAnchor editAs="oneCell">
    <xdr:from>
      <xdr:col>11</xdr:col>
      <xdr:colOff>54030</xdr:colOff>
      <xdr:row>17</xdr:row>
      <xdr:rowOff>61828</xdr:rowOff>
    </xdr:from>
    <xdr:to>
      <xdr:col>13</xdr:col>
      <xdr:colOff>116415</xdr:colOff>
      <xdr:row>18</xdr:row>
      <xdr:rowOff>182720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BADE9ACA-1BA1-4F6C-A397-560BACE81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910110" y="5425081"/>
          <a:ext cx="766476" cy="792635"/>
        </a:xfrm>
        <a:prstGeom prst="rect">
          <a:avLst/>
        </a:prstGeom>
      </xdr:spPr>
    </xdr:pic>
    <xdr:clientData/>
  </xdr:twoCellAnchor>
  <xdr:twoCellAnchor>
    <xdr:from>
      <xdr:col>21</xdr:col>
      <xdr:colOff>10583</xdr:colOff>
      <xdr:row>24</xdr:row>
      <xdr:rowOff>137583</xdr:rowOff>
    </xdr:from>
    <xdr:to>
      <xdr:col>22</xdr:col>
      <xdr:colOff>21167</xdr:colOff>
      <xdr:row>31</xdr:row>
      <xdr:rowOff>139551</xdr:rowOff>
    </xdr:to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id="{88366D8D-4310-4BA4-91F6-B05EBEA93EDB}"/>
            </a:ext>
          </a:extLst>
        </xdr:cNvPr>
        <xdr:cNvSpPr/>
      </xdr:nvSpPr>
      <xdr:spPr>
        <a:xfrm>
          <a:off x="20574000" y="7630583"/>
          <a:ext cx="624417" cy="12613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125865</xdr:colOff>
      <xdr:row>10</xdr:row>
      <xdr:rowOff>57029</xdr:rowOff>
    </xdr:from>
    <xdr:to>
      <xdr:col>20</xdr:col>
      <xdr:colOff>457823</xdr:colOff>
      <xdr:row>11</xdr:row>
      <xdr:rowOff>7287</xdr:rowOff>
    </xdr:to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id="{EF405BA9-6D75-40AE-BB4C-6B365882CC66}"/>
            </a:ext>
          </a:extLst>
        </xdr:cNvPr>
        <xdr:cNvSpPr/>
      </xdr:nvSpPr>
      <xdr:spPr>
        <a:xfrm>
          <a:off x="20075448" y="2978029"/>
          <a:ext cx="331958" cy="3947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22</xdr:col>
      <xdr:colOff>306211</xdr:colOff>
      <xdr:row>26</xdr:row>
      <xdr:rowOff>53272</xdr:rowOff>
    </xdr:from>
    <xdr:ext cx="280205" cy="497579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332FD3A-A951-4EFE-8D01-1F9AACC42A0B}"/>
            </a:ext>
          </a:extLst>
        </xdr:cNvPr>
        <xdr:cNvSpPr txBox="1"/>
      </xdr:nvSpPr>
      <xdr:spPr>
        <a:xfrm rot="16200000">
          <a:off x="18866524" y="9413909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oneCellAnchor>
    <xdr:from>
      <xdr:col>11</xdr:col>
      <xdr:colOff>26737</xdr:colOff>
      <xdr:row>17</xdr:row>
      <xdr:rowOff>617733</xdr:rowOff>
    </xdr:from>
    <xdr:ext cx="280205" cy="497579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65BC9AF-1C6E-4D32-B0EE-2F83A867BF29}"/>
            </a:ext>
          </a:extLst>
        </xdr:cNvPr>
        <xdr:cNvSpPr txBox="1"/>
      </xdr:nvSpPr>
      <xdr:spPr>
        <a:xfrm rot="16200000">
          <a:off x="13761050" y="6102753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twoCellAnchor>
    <xdr:from>
      <xdr:col>11</xdr:col>
      <xdr:colOff>84666</xdr:colOff>
      <xdr:row>9</xdr:row>
      <xdr:rowOff>55002</xdr:rowOff>
    </xdr:from>
    <xdr:to>
      <xdr:col>16</xdr:col>
      <xdr:colOff>899582</xdr:colOff>
      <xdr:row>10</xdr:row>
      <xdr:rowOff>349252</xdr:rowOff>
    </xdr:to>
    <xdr:sp macro="" textlink="">
      <xdr:nvSpPr>
        <xdr:cNvPr id="38" name="Прямоугольник 37">
          <a:extLst>
            <a:ext uri="{FF2B5EF4-FFF2-40B4-BE49-F238E27FC236}">
              <a16:creationId xmlns:a16="http://schemas.microsoft.com/office/drawing/2014/main" id="{11E9C968-1129-4A0D-A28D-9DDA27D1B885}"/>
            </a:ext>
          </a:extLst>
        </xdr:cNvPr>
        <xdr:cNvSpPr/>
      </xdr:nvSpPr>
      <xdr:spPr>
        <a:xfrm rot="5400000">
          <a:off x="15521499" y="1107002"/>
          <a:ext cx="569417" cy="375708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l"/>
          <a:r>
            <a:rPr lang="ru-RU" sz="1400" b="1">
              <a:solidFill>
                <a:schemeClr val="tx1"/>
              </a:solidFill>
            </a:rPr>
            <a:t>        Шкаф</a:t>
          </a:r>
        </a:p>
      </xdr:txBody>
    </xdr:sp>
    <xdr:clientData/>
  </xdr:twoCellAnchor>
  <xdr:twoCellAnchor editAs="oneCell">
    <xdr:from>
      <xdr:col>19</xdr:col>
      <xdr:colOff>157412</xdr:colOff>
      <xdr:row>10</xdr:row>
      <xdr:rowOff>253782</xdr:rowOff>
    </xdr:from>
    <xdr:to>
      <xdr:col>21</xdr:col>
      <xdr:colOff>52916</xdr:colOff>
      <xdr:row>12</xdr:row>
      <xdr:rowOff>47883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2178682-A51D-4E5C-B5B1-E45229C0D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9895329" y="3174782"/>
          <a:ext cx="721004" cy="704268"/>
        </a:xfrm>
        <a:prstGeom prst="rect">
          <a:avLst/>
        </a:prstGeom>
      </xdr:spPr>
    </xdr:pic>
    <xdr:clientData/>
  </xdr:twoCellAnchor>
  <xdr:twoCellAnchor>
    <xdr:from>
      <xdr:col>16</xdr:col>
      <xdr:colOff>748659</xdr:colOff>
      <xdr:row>16</xdr:row>
      <xdr:rowOff>299410</xdr:rowOff>
    </xdr:from>
    <xdr:to>
      <xdr:col>17</xdr:col>
      <xdr:colOff>99895</xdr:colOff>
      <xdr:row>17</xdr:row>
      <xdr:rowOff>141093</xdr:rowOff>
    </xdr:to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71FFBE75-690E-4536-9A59-5BCD0A9474E9}"/>
            </a:ext>
          </a:extLst>
        </xdr:cNvPr>
        <xdr:cNvSpPr/>
      </xdr:nvSpPr>
      <xdr:spPr>
        <a:xfrm>
          <a:off x="17533826" y="5188910"/>
          <a:ext cx="335486" cy="32851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445263</xdr:colOff>
      <xdr:row>16</xdr:row>
      <xdr:rowOff>30804</xdr:rowOff>
    </xdr:from>
    <xdr:ext cx="898820" cy="28020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CE488BE-8285-4EF9-97C7-9469B0FE56AA}"/>
            </a:ext>
          </a:extLst>
        </xdr:cNvPr>
        <xdr:cNvSpPr txBox="1"/>
      </xdr:nvSpPr>
      <xdr:spPr>
        <a:xfrm>
          <a:off x="17230430" y="4920304"/>
          <a:ext cx="89882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Принтер</a:t>
          </a:r>
        </a:p>
      </xdr:txBody>
    </xdr:sp>
    <xdr:clientData/>
  </xdr:oneCellAnchor>
  <xdr:twoCellAnchor>
    <xdr:from>
      <xdr:col>18</xdr:col>
      <xdr:colOff>682038</xdr:colOff>
      <xdr:row>13</xdr:row>
      <xdr:rowOff>110931</xdr:rowOff>
    </xdr:from>
    <xdr:to>
      <xdr:col>19</xdr:col>
      <xdr:colOff>52917</xdr:colOff>
      <xdr:row>14</xdr:row>
      <xdr:rowOff>183053</xdr:rowOff>
    </xdr:to>
    <xdr:sp macro="" textlink="">
      <xdr:nvSpPr>
        <xdr:cNvPr id="42" name="Овал 41">
          <a:extLst>
            <a:ext uri="{FF2B5EF4-FFF2-40B4-BE49-F238E27FC236}">
              <a16:creationId xmlns:a16="http://schemas.microsoft.com/office/drawing/2014/main" id="{DB74B829-389A-4E0E-88D1-D741268B5761}"/>
            </a:ext>
          </a:extLst>
        </xdr:cNvPr>
        <xdr:cNvSpPr/>
      </xdr:nvSpPr>
      <xdr:spPr>
        <a:xfrm>
          <a:off x="19435705" y="4206681"/>
          <a:ext cx="355129" cy="336705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7030A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15</xdr:col>
      <xdr:colOff>260978</xdr:colOff>
      <xdr:row>10</xdr:row>
      <xdr:rowOff>165336</xdr:rowOff>
    </xdr:from>
    <xdr:to>
      <xdr:col>15</xdr:col>
      <xdr:colOff>616107</xdr:colOff>
      <xdr:row>11</xdr:row>
      <xdr:rowOff>57151</xdr:rowOff>
    </xdr:to>
    <xdr:sp macro="" textlink="">
      <xdr:nvSpPr>
        <xdr:cNvPr id="43" name="Овал 42">
          <a:extLst>
            <a:ext uri="{FF2B5EF4-FFF2-40B4-BE49-F238E27FC236}">
              <a16:creationId xmlns:a16="http://schemas.microsoft.com/office/drawing/2014/main" id="{CBD2551A-A26E-47A4-8ABD-E9A28037D501}"/>
            </a:ext>
          </a:extLst>
        </xdr:cNvPr>
        <xdr:cNvSpPr/>
      </xdr:nvSpPr>
      <xdr:spPr>
        <a:xfrm>
          <a:off x="16061895" y="3086336"/>
          <a:ext cx="355129" cy="336315"/>
        </a:xfrm>
        <a:prstGeom prst="ellipse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>
              <a:solidFill>
                <a:schemeClr val="accent2">
                  <a:lumMod val="75000"/>
                </a:schemeClr>
              </a:solidFill>
            </a:rPr>
            <a:t>2</a:t>
          </a:r>
        </a:p>
      </xdr:txBody>
    </xdr:sp>
    <xdr:clientData/>
  </xdr:twoCellAnchor>
  <xdr:twoCellAnchor>
    <xdr:from>
      <xdr:col>13</xdr:col>
      <xdr:colOff>296333</xdr:colOff>
      <xdr:row>16</xdr:row>
      <xdr:rowOff>373145</xdr:rowOff>
    </xdr:from>
    <xdr:to>
      <xdr:col>14</xdr:col>
      <xdr:colOff>6128</xdr:colOff>
      <xdr:row>17</xdr:row>
      <xdr:rowOff>222250</xdr:rowOff>
    </xdr:to>
    <xdr:sp macro="" textlink="">
      <xdr:nvSpPr>
        <xdr:cNvPr id="50" name="Овал 49">
          <a:extLst>
            <a:ext uri="{FF2B5EF4-FFF2-40B4-BE49-F238E27FC236}">
              <a16:creationId xmlns:a16="http://schemas.microsoft.com/office/drawing/2014/main" id="{7FD25B4E-9105-467C-9896-BBD6C220963C}"/>
            </a:ext>
          </a:extLst>
        </xdr:cNvPr>
        <xdr:cNvSpPr/>
      </xdr:nvSpPr>
      <xdr:spPr>
        <a:xfrm>
          <a:off x="14869583" y="5262645"/>
          <a:ext cx="323628" cy="335938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FF000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13</xdr:col>
      <xdr:colOff>21165</xdr:colOff>
      <xdr:row>17</xdr:row>
      <xdr:rowOff>298423</xdr:rowOff>
    </xdr:from>
    <xdr:to>
      <xdr:col>13</xdr:col>
      <xdr:colOff>345350</xdr:colOff>
      <xdr:row>17</xdr:row>
      <xdr:rowOff>613832</xdr:rowOff>
    </xdr:to>
    <xdr:sp macro="" textlink="">
      <xdr:nvSpPr>
        <xdr:cNvPr id="51" name="Овал 50">
          <a:extLst>
            <a:ext uri="{FF2B5EF4-FFF2-40B4-BE49-F238E27FC236}">
              <a16:creationId xmlns:a16="http://schemas.microsoft.com/office/drawing/2014/main" id="{882C3E42-2213-43AD-8374-7D72A8F67546}"/>
            </a:ext>
          </a:extLst>
        </xdr:cNvPr>
        <xdr:cNvSpPr/>
      </xdr:nvSpPr>
      <xdr:spPr>
        <a:xfrm>
          <a:off x="14594415" y="5674756"/>
          <a:ext cx="324185" cy="315409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FF0000"/>
              </a:solidFill>
            </a:rPr>
            <a:t>3</a:t>
          </a:r>
        </a:p>
      </xdr:txBody>
    </xdr:sp>
    <xdr:clientData/>
  </xdr:twoCellAnchor>
  <xdr:twoCellAnchor editAs="oneCell">
    <xdr:from>
      <xdr:col>22</xdr:col>
      <xdr:colOff>336861</xdr:colOff>
      <xdr:row>12</xdr:row>
      <xdr:rowOff>117623</xdr:rowOff>
    </xdr:from>
    <xdr:to>
      <xdr:col>22</xdr:col>
      <xdr:colOff>337221</xdr:colOff>
      <xdr:row>12</xdr:row>
      <xdr:rowOff>117983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55" name="Рукописный ввод 54">
              <a:extLst>
                <a:ext uri="{FF2B5EF4-FFF2-40B4-BE49-F238E27FC236}">
                  <a16:creationId xmlns:a16="http://schemas.microsoft.com/office/drawing/2014/main" id="{A00B589B-AE46-43E5-A2C9-9D92564AB124}"/>
                </a:ext>
              </a:extLst>
            </xdr14:cNvPr>
            <xdr14:cNvContentPartPr/>
          </xdr14:nvContentPartPr>
          <xdr14:nvPr macro=""/>
          <xdr14:xfrm>
            <a:off x="8286120" y="1756080"/>
            <a:ext cx="360" cy="360"/>
          </xdr14:xfrm>
        </xdr:contentPart>
      </mc:Choice>
      <mc:Fallback xmlns="">
        <xdr:pic>
          <xdr:nvPicPr>
            <xdr:cNvPr id="62" name="Рукописный ввод 61">
              <a:extLst>
                <a:ext uri="{FF2B5EF4-FFF2-40B4-BE49-F238E27FC236}">
                  <a16:creationId xmlns:a16="http://schemas.microsoft.com/office/drawing/2014/main" id="{72C5E98E-C627-4823-B7E9-DA176E0B3811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8277120" y="17470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2071549</xdr:colOff>
      <xdr:row>53</xdr:row>
      <xdr:rowOff>94358</xdr:rowOff>
    </xdr:from>
    <xdr:to>
      <xdr:col>5</xdr:col>
      <xdr:colOff>51803</xdr:colOff>
      <xdr:row>53</xdr:row>
      <xdr:rowOff>378215</xdr:rowOff>
    </xdr:to>
    <xdr:sp macro="" textlink="">
      <xdr:nvSpPr>
        <xdr:cNvPr id="60" name="Oval 35">
          <a:extLst>
            <a:ext uri="{FF2B5EF4-FFF2-40B4-BE49-F238E27FC236}">
              <a16:creationId xmlns:a16="http://schemas.microsoft.com/office/drawing/2014/main" id="{B34E60F8-022F-47EA-878C-06CB8B655DE9}"/>
            </a:ext>
          </a:extLst>
        </xdr:cNvPr>
        <xdr:cNvSpPr>
          <a:spLocks noChangeArrowheads="1"/>
        </xdr:cNvSpPr>
      </xdr:nvSpPr>
      <xdr:spPr bwMode="auto">
        <a:xfrm>
          <a:off x="4950216" y="13514025"/>
          <a:ext cx="583754" cy="28385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64558</xdr:colOff>
      <xdr:row>53</xdr:row>
      <xdr:rowOff>73749</xdr:rowOff>
    </xdr:from>
    <xdr:to>
      <xdr:col>5</xdr:col>
      <xdr:colOff>2423583</xdr:colOff>
      <xdr:row>53</xdr:row>
      <xdr:rowOff>402166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1758F68-07DA-4D44-A084-6DB8878D6720}"/>
            </a:ext>
          </a:extLst>
        </xdr:cNvPr>
        <xdr:cNvSpPr txBox="1"/>
      </xdr:nvSpPr>
      <xdr:spPr>
        <a:xfrm>
          <a:off x="5546725" y="13493416"/>
          <a:ext cx="2359025" cy="32841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номер шага процесса</a:t>
          </a:r>
        </a:p>
      </xdr:txBody>
    </xdr:sp>
    <xdr:clientData/>
  </xdr:twoCellAnchor>
  <xdr:twoCellAnchor>
    <xdr:from>
      <xdr:col>7</xdr:col>
      <xdr:colOff>402168</xdr:colOff>
      <xdr:row>53</xdr:row>
      <xdr:rowOff>171729</xdr:rowOff>
    </xdr:from>
    <xdr:to>
      <xdr:col>9</xdr:col>
      <xdr:colOff>114747</xdr:colOff>
      <xdr:row>53</xdr:row>
      <xdr:rowOff>402167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4B63270-41C1-41E7-8AAD-45477FC4288B}"/>
            </a:ext>
          </a:extLst>
        </xdr:cNvPr>
        <xdr:cNvSpPr txBox="1"/>
      </xdr:nvSpPr>
      <xdr:spPr>
        <a:xfrm>
          <a:off x="11451168" y="13591396"/>
          <a:ext cx="1321246" cy="23043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сотрудник</a:t>
          </a:r>
        </a:p>
      </xdr:txBody>
    </xdr:sp>
    <xdr:clientData/>
  </xdr:twoCellAnchor>
  <xdr:twoCellAnchor>
    <xdr:from>
      <xdr:col>5</xdr:col>
      <xdr:colOff>2524198</xdr:colOff>
      <xdr:row>53</xdr:row>
      <xdr:rowOff>179918</xdr:rowOff>
    </xdr:from>
    <xdr:to>
      <xdr:col>6</xdr:col>
      <xdr:colOff>719889</xdr:colOff>
      <xdr:row>53</xdr:row>
      <xdr:rowOff>254503</xdr:rowOff>
    </xdr:to>
    <xdr:sp macro="" textlink="">
      <xdr:nvSpPr>
        <xdr:cNvPr id="63" name="Freeform 30">
          <a:extLst>
            <a:ext uri="{FF2B5EF4-FFF2-40B4-BE49-F238E27FC236}">
              <a16:creationId xmlns:a16="http://schemas.microsoft.com/office/drawing/2014/main" id="{D4DE6478-0F55-445F-A856-B6D9BDA7DA9D}"/>
            </a:ext>
          </a:extLst>
        </xdr:cNvPr>
        <xdr:cNvSpPr>
          <a:spLocks/>
        </xdr:cNvSpPr>
      </xdr:nvSpPr>
      <xdr:spPr bwMode="auto">
        <a:xfrm>
          <a:off x="8006365" y="13599585"/>
          <a:ext cx="725107" cy="74585"/>
        </a:xfrm>
        <a:custGeom>
          <a:avLst/>
          <a:gdLst>
            <a:gd name="T0" fmla="*/ 0 w 141"/>
            <a:gd name="T1" fmla="*/ 90725626 h 38"/>
            <a:gd name="T2" fmla="*/ 2147483647 w 141"/>
            <a:gd name="T3" fmla="*/ 2147483647 h 38"/>
            <a:gd name="T4" fmla="*/ 2147483647 w 141"/>
            <a:gd name="T5" fmla="*/ 0 h 38"/>
            <a:gd name="T6" fmla="*/ 0 60000 65536"/>
            <a:gd name="T7" fmla="*/ 0 60000 65536"/>
            <a:gd name="T8" fmla="*/ 0 60000 65536"/>
            <a:gd name="T9" fmla="*/ 0 w 141"/>
            <a:gd name="T10" fmla="*/ 0 h 38"/>
            <a:gd name="T11" fmla="*/ 141 w 141"/>
            <a:gd name="T12" fmla="*/ 38 h 3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1" h="38">
              <a:moveTo>
                <a:pt x="0" y="1"/>
              </a:moveTo>
              <a:cubicBezTo>
                <a:pt x="24" y="19"/>
                <a:pt x="49" y="38"/>
                <a:pt x="72" y="38"/>
              </a:cubicBezTo>
              <a:cubicBezTo>
                <a:pt x="95" y="38"/>
                <a:pt x="118" y="19"/>
                <a:pt x="141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</xdr:col>
      <xdr:colOff>2659146</xdr:colOff>
      <xdr:row>53</xdr:row>
      <xdr:rowOff>72636</xdr:rowOff>
    </xdr:from>
    <xdr:to>
      <xdr:col>4</xdr:col>
      <xdr:colOff>3876842</xdr:colOff>
      <xdr:row>53</xdr:row>
      <xdr:rowOff>412194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3D5A597-107F-4465-BB27-2A46DAB2CBE1}"/>
            </a:ext>
          </a:extLst>
        </xdr:cNvPr>
        <xdr:cNvSpPr txBox="1"/>
      </xdr:nvSpPr>
      <xdr:spPr>
        <a:xfrm>
          <a:off x="5542046" y="14836386"/>
          <a:ext cx="1217696" cy="33955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6</xdr:col>
      <xdr:colOff>2666777</xdr:colOff>
      <xdr:row>53</xdr:row>
      <xdr:rowOff>16262</xdr:rowOff>
    </xdr:from>
    <xdr:to>
      <xdr:col>7</xdr:col>
      <xdr:colOff>212487</xdr:colOff>
      <xdr:row>54</xdr:row>
      <xdr:rowOff>169333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92A453F9-1BB2-4EB9-87CE-5A9B2F642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8360" y="13435929"/>
          <a:ext cx="583127" cy="576404"/>
        </a:xfrm>
        <a:prstGeom prst="rect">
          <a:avLst/>
        </a:prstGeom>
      </xdr:spPr>
    </xdr:pic>
    <xdr:clientData/>
  </xdr:twoCellAnchor>
  <xdr:oneCellAnchor>
    <xdr:from>
      <xdr:col>14</xdr:col>
      <xdr:colOff>178513</xdr:colOff>
      <xdr:row>9</xdr:row>
      <xdr:rowOff>110891</xdr:rowOff>
    </xdr:from>
    <xdr:ext cx="875365" cy="46807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6910017-AFF9-4AF4-802F-E65504B8C5A1}"/>
            </a:ext>
          </a:extLst>
        </xdr:cNvPr>
        <xdr:cNvSpPr txBox="1"/>
      </xdr:nvSpPr>
      <xdr:spPr>
        <a:xfrm>
          <a:off x="15365596" y="2756724"/>
          <a:ext cx="875365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Полка</a:t>
          </a:r>
          <a:r>
            <a:rPr lang="ru-RU" sz="1200" b="1" baseline="0">
              <a:solidFill>
                <a:schemeClr val="tx1"/>
              </a:solidFill>
            </a:rPr>
            <a:t> для журнала</a:t>
          </a:r>
          <a:endParaRPr lang="ru-RU" sz="1200" b="1">
            <a:solidFill>
              <a:schemeClr val="tx1"/>
            </a:solidFill>
          </a:endParaRPr>
        </a:p>
      </xdr:txBody>
    </xdr:sp>
    <xdr:clientData/>
  </xdr:oneCellAnchor>
  <xdr:twoCellAnchor editAs="oneCell">
    <xdr:from>
      <xdr:col>26</xdr:col>
      <xdr:colOff>244796</xdr:colOff>
      <xdr:row>23</xdr:row>
      <xdr:rowOff>77375</xdr:rowOff>
    </xdr:from>
    <xdr:to>
      <xdr:col>26</xdr:col>
      <xdr:colOff>245156</xdr:colOff>
      <xdr:row>23</xdr:row>
      <xdr:rowOff>77735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69" name="Рукописный ввод 68">
              <a:extLst>
                <a:ext uri="{FF2B5EF4-FFF2-40B4-BE49-F238E27FC236}">
                  <a16:creationId xmlns:a16="http://schemas.microsoft.com/office/drawing/2014/main" id="{BEFF561D-F57C-4C1B-BCFB-A68C747275FA}"/>
                </a:ext>
              </a:extLst>
            </xdr14:cNvPr>
            <xdr14:cNvContentPartPr/>
          </xdr14:nvContentPartPr>
          <xdr14:nvPr macro=""/>
          <xdr14:xfrm>
            <a:off x="20041200" y="7363164"/>
            <a:ext cx="360" cy="360"/>
          </xdr14:xfrm>
        </xdr:contentPart>
      </mc:Choice>
      <mc:Fallback xmlns="">
        <xdr:pic>
          <xdr:nvPicPr>
            <xdr:cNvPr id="91" name="Рукописный ввод 90">
              <a:extLst>
                <a:ext uri="{FF2B5EF4-FFF2-40B4-BE49-F238E27FC236}">
                  <a16:creationId xmlns:a16="http://schemas.microsoft.com/office/drawing/2014/main" id="{D3D95B7E-29F6-426A-8DF7-F02700E9F1AD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20032200" y="73545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166749</xdr:colOff>
      <xdr:row>23</xdr:row>
      <xdr:rowOff>177815</xdr:rowOff>
    </xdr:from>
    <xdr:to>
      <xdr:col>17</xdr:col>
      <xdr:colOff>301029</xdr:colOff>
      <xdr:row>24</xdr:row>
      <xdr:rowOff>44588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70" name="Рукописный ввод 69">
              <a:extLst>
                <a:ext uri="{FF2B5EF4-FFF2-40B4-BE49-F238E27FC236}">
                  <a16:creationId xmlns:a16="http://schemas.microsoft.com/office/drawing/2014/main" id="{DCD85DDB-C80C-487D-9531-202E0D619F8C}"/>
                </a:ext>
              </a:extLst>
            </xdr14:cNvPr>
            <xdr14:cNvContentPartPr/>
          </xdr14:nvContentPartPr>
          <xdr14:nvPr macro=""/>
          <xdr14:xfrm>
            <a:off x="14493240" y="7463604"/>
            <a:ext cx="134280" cy="56160"/>
          </xdr14:xfrm>
        </xdr:contentPart>
      </mc:Choice>
      <mc:Fallback xmlns="">
        <xdr:pic>
          <xdr:nvPicPr>
            <xdr:cNvPr id="94" name="Рукописный ввод 93">
              <a:extLst>
                <a:ext uri="{FF2B5EF4-FFF2-40B4-BE49-F238E27FC236}">
                  <a16:creationId xmlns:a16="http://schemas.microsoft.com/office/drawing/2014/main" id="{9D448577-C377-4514-BA4F-669F24606F3A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4484600" y="7454908"/>
              <a:ext cx="151920" cy="7391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334382</xdr:colOff>
      <xdr:row>19</xdr:row>
      <xdr:rowOff>0</xdr:rowOff>
    </xdr:from>
    <xdr:to>
      <xdr:col>22</xdr:col>
      <xdr:colOff>434462</xdr:colOff>
      <xdr:row>19</xdr:row>
      <xdr:rowOff>78120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73" name="Рукописный ввод 72">
              <a:extLst>
                <a:ext uri="{FF2B5EF4-FFF2-40B4-BE49-F238E27FC236}">
                  <a16:creationId xmlns:a16="http://schemas.microsoft.com/office/drawing/2014/main" id="{83A28736-EC76-4353-9FA3-C748BC862F8E}"/>
                </a:ext>
              </a:extLst>
            </xdr14:cNvPr>
            <xdr14:cNvContentPartPr/>
          </xdr14:nvContentPartPr>
          <xdr14:nvPr macro=""/>
          <xdr14:xfrm>
            <a:off x="18058680" y="6238524"/>
            <a:ext cx="100080" cy="78120"/>
          </xdr14:xfrm>
        </xdr:contentPart>
      </mc:Choice>
      <mc:Fallback xmlns="">
        <xdr:pic>
          <xdr:nvPicPr>
            <xdr:cNvPr id="100" name="Рукописный ввод 99">
              <a:extLst>
                <a:ext uri="{FF2B5EF4-FFF2-40B4-BE49-F238E27FC236}">
                  <a16:creationId xmlns:a16="http://schemas.microsoft.com/office/drawing/2014/main" id="{554413D4-CCE3-496C-8D72-DB565601E7A3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18049680" y="6229524"/>
              <a:ext cx="11772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478742</xdr:colOff>
      <xdr:row>18</xdr:row>
      <xdr:rowOff>32982</xdr:rowOff>
    </xdr:from>
    <xdr:to>
      <xdr:col>22</xdr:col>
      <xdr:colOff>479102</xdr:colOff>
      <xdr:row>18</xdr:row>
      <xdr:rowOff>33342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74" name="Рукописный ввод 73">
              <a:extLst>
                <a:ext uri="{FF2B5EF4-FFF2-40B4-BE49-F238E27FC236}">
                  <a16:creationId xmlns:a16="http://schemas.microsoft.com/office/drawing/2014/main" id="{60AC6032-FDA1-4E6B-A4B5-EA9763004FC1}"/>
                </a:ext>
              </a:extLst>
            </xdr14:cNvPr>
            <xdr14:cNvContentPartPr/>
          </xdr14:nvContentPartPr>
          <xdr14:nvPr macro=""/>
          <xdr14:xfrm>
            <a:off x="18203040" y="5825964"/>
            <a:ext cx="360" cy="360"/>
          </xdr14:xfrm>
        </xdr:contentPart>
      </mc:Choice>
      <mc:Fallback xmlns="">
        <xdr:pic>
          <xdr:nvPicPr>
            <xdr:cNvPr id="101" name="Рукописный ввод 100">
              <a:extLst>
                <a:ext uri="{FF2B5EF4-FFF2-40B4-BE49-F238E27FC236}">
                  <a16:creationId xmlns:a16="http://schemas.microsoft.com/office/drawing/2014/main" id="{90CC2113-F1B8-4D9B-8D00-9E8A68502447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194400" y="58173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2896524</xdr:colOff>
      <xdr:row>25</xdr:row>
      <xdr:rowOff>67006</xdr:rowOff>
    </xdr:from>
    <xdr:to>
      <xdr:col>5</xdr:col>
      <xdr:colOff>1284</xdr:colOff>
      <xdr:row>25</xdr:row>
      <xdr:rowOff>67366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77" name="Рукописный ввод 76">
              <a:extLst>
                <a:ext uri="{FF2B5EF4-FFF2-40B4-BE49-F238E27FC236}">
                  <a16:creationId xmlns:a16="http://schemas.microsoft.com/office/drawing/2014/main" id="{B629B011-468F-4A9E-843E-99F5335752A3}"/>
                </a:ext>
              </a:extLst>
            </xdr14:cNvPr>
            <xdr14:cNvContentPartPr/>
          </xdr14:nvContentPartPr>
          <xdr14:nvPr macro=""/>
          <xdr14:xfrm>
            <a:off x="5937840" y="8767620"/>
            <a:ext cx="360" cy="360"/>
          </xdr14:xfrm>
        </xdr:contentPart>
      </mc:Choice>
      <mc:Fallback xmlns="">
        <xdr:pic>
          <xdr:nvPicPr>
            <xdr:cNvPr id="104" name="Рукописный ввод 103">
              <a:extLst>
                <a:ext uri="{FF2B5EF4-FFF2-40B4-BE49-F238E27FC236}">
                  <a16:creationId xmlns:a16="http://schemas.microsoft.com/office/drawing/2014/main" id="{2B4AB95E-61C4-4778-8E0A-DC4CEF2ACB3C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929200" y="87586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2517804</xdr:colOff>
      <xdr:row>17</xdr:row>
      <xdr:rowOff>312097</xdr:rowOff>
    </xdr:from>
    <xdr:to>
      <xdr:col>4</xdr:col>
      <xdr:colOff>2518164</xdr:colOff>
      <xdr:row>17</xdr:row>
      <xdr:rowOff>312457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78" name="Рукописный ввод 77">
              <a:extLst>
                <a:ext uri="{FF2B5EF4-FFF2-40B4-BE49-F238E27FC236}">
                  <a16:creationId xmlns:a16="http://schemas.microsoft.com/office/drawing/2014/main" id="{C4E5DF65-8975-49BF-9A16-8DA2759BFC74}"/>
                </a:ext>
              </a:extLst>
            </xdr14:cNvPr>
            <xdr14:cNvContentPartPr/>
          </xdr14:nvContentPartPr>
          <xdr14:nvPr macro=""/>
          <xdr14:xfrm>
            <a:off x="5559120" y="6116220"/>
            <a:ext cx="360" cy="360"/>
          </xdr14:xfrm>
        </xdr:contentPart>
      </mc:Choice>
      <mc:Fallback xmlns="">
        <xdr:pic>
          <xdr:nvPicPr>
            <xdr:cNvPr id="105" name="Рукописный ввод 104">
              <a:extLst>
                <a:ext uri="{FF2B5EF4-FFF2-40B4-BE49-F238E27FC236}">
                  <a16:creationId xmlns:a16="http://schemas.microsoft.com/office/drawing/2014/main" id="{800FBC2C-65DF-4A72-A261-80F2353632F0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50120" y="61072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2551284</xdr:colOff>
      <xdr:row>17</xdr:row>
      <xdr:rowOff>100417</xdr:rowOff>
    </xdr:from>
    <xdr:to>
      <xdr:col>4</xdr:col>
      <xdr:colOff>2551644</xdr:colOff>
      <xdr:row>17</xdr:row>
      <xdr:rowOff>100777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79" name="Рукописный ввод 78">
              <a:extLst>
                <a:ext uri="{FF2B5EF4-FFF2-40B4-BE49-F238E27FC236}">
                  <a16:creationId xmlns:a16="http://schemas.microsoft.com/office/drawing/2014/main" id="{E4BBC335-08FF-4BBF-9FAC-A6A4C7714DEE}"/>
                </a:ext>
              </a:extLst>
            </xdr14:cNvPr>
            <xdr14:cNvContentPartPr/>
          </xdr14:nvContentPartPr>
          <xdr14:nvPr macro=""/>
          <xdr14:xfrm>
            <a:off x="5592600" y="5904540"/>
            <a:ext cx="360" cy="360"/>
          </xdr14:xfrm>
        </xdr:contentPart>
      </mc:Choice>
      <mc:Fallback xmlns="">
        <xdr:pic>
          <xdr:nvPicPr>
            <xdr:cNvPr id="106" name="Рукописный ввод 105">
              <a:extLst>
                <a:ext uri="{FF2B5EF4-FFF2-40B4-BE49-F238E27FC236}">
                  <a16:creationId xmlns:a16="http://schemas.microsoft.com/office/drawing/2014/main" id="{426D409B-7414-4B20-A3FD-52E8286A0522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83600" y="5895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166940</xdr:colOff>
      <xdr:row>40</xdr:row>
      <xdr:rowOff>33362</xdr:rowOff>
    </xdr:from>
    <xdr:to>
      <xdr:col>17</xdr:col>
      <xdr:colOff>200780</xdr:colOff>
      <xdr:row>40</xdr:row>
      <xdr:rowOff>55682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80" name="Рукописный ввод 79">
              <a:extLst>
                <a:ext uri="{FF2B5EF4-FFF2-40B4-BE49-F238E27FC236}">
                  <a16:creationId xmlns:a16="http://schemas.microsoft.com/office/drawing/2014/main" id="{0E84EDEF-87D9-410C-A6B1-E0B70BD659DB}"/>
                </a:ext>
              </a:extLst>
            </xdr14:cNvPr>
            <xdr14:cNvContentPartPr/>
          </xdr14:nvContentPartPr>
          <xdr14:nvPr macro=""/>
          <xdr14:xfrm>
            <a:off x="15418080" y="11129151"/>
            <a:ext cx="33840" cy="22320"/>
          </xdr14:xfrm>
        </xdr:contentPart>
      </mc:Choice>
      <mc:Fallback xmlns="">
        <xdr:pic>
          <xdr:nvPicPr>
            <xdr:cNvPr id="111" name="Рукописный ввод 110">
              <a:extLst>
                <a:ext uri="{FF2B5EF4-FFF2-40B4-BE49-F238E27FC236}">
                  <a16:creationId xmlns:a16="http://schemas.microsoft.com/office/drawing/2014/main" id="{ED03C823-3B8E-46F0-B542-358D89C38232}"/>
                </a:ext>
              </a:extLst>
            </xdr:cNvPr>
            <xdr:cNvPicPr/>
          </xdr:nvPicPr>
          <xdr:blipFill>
            <a:blip xmlns:r="http://schemas.openxmlformats.org/officeDocument/2006/relationships" r:embed="rId45"/>
            <a:stretch>
              <a:fillRect/>
            </a:stretch>
          </xdr:blipFill>
          <xdr:spPr>
            <a:xfrm>
              <a:off x="15409080" y="11120151"/>
              <a:ext cx="514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27</xdr:col>
      <xdr:colOff>289504</xdr:colOff>
      <xdr:row>31</xdr:row>
      <xdr:rowOff>22448</xdr:rowOff>
    </xdr:from>
    <xdr:to>
      <xdr:col>27</xdr:col>
      <xdr:colOff>289864</xdr:colOff>
      <xdr:row>31</xdr:row>
      <xdr:rowOff>22808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84" name="Рукописный ввод 83">
              <a:extLst>
                <a:ext uri="{FF2B5EF4-FFF2-40B4-BE49-F238E27FC236}">
                  <a16:creationId xmlns:a16="http://schemas.microsoft.com/office/drawing/2014/main" id="{046F8226-7458-4B57-A86B-C6DA431FD0A2}"/>
                </a:ext>
              </a:extLst>
            </xdr14:cNvPr>
            <xdr14:cNvContentPartPr/>
          </xdr14:nvContentPartPr>
          <xdr14:nvPr macro=""/>
          <xdr14:xfrm>
            <a:off x="21756960" y="9636571"/>
            <a:ext cx="360" cy="360"/>
          </xdr14:xfrm>
        </xdr:contentPart>
      </mc:Choice>
      <mc:Fallback xmlns="">
        <xdr:pic>
          <xdr:nvPicPr>
            <xdr:cNvPr id="116" name="Рукописный ввод 115">
              <a:extLst>
                <a:ext uri="{FF2B5EF4-FFF2-40B4-BE49-F238E27FC236}">
                  <a16:creationId xmlns:a16="http://schemas.microsoft.com/office/drawing/2014/main" id="{102EFE8B-9E83-4F33-ABB9-0D495722F93E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21748320" y="96275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356048</xdr:colOff>
      <xdr:row>18</xdr:row>
      <xdr:rowOff>77885</xdr:rowOff>
    </xdr:from>
    <xdr:to>
      <xdr:col>21</xdr:col>
      <xdr:colOff>356408</xdr:colOff>
      <xdr:row>18</xdr:row>
      <xdr:rowOff>78245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85" name="Рукописный ввод 84">
              <a:extLst>
                <a:ext uri="{FF2B5EF4-FFF2-40B4-BE49-F238E27FC236}">
                  <a16:creationId xmlns:a16="http://schemas.microsoft.com/office/drawing/2014/main" id="{4D3291D8-85B5-4AAB-A8CD-2732C4A9ECDF}"/>
                </a:ext>
              </a:extLst>
            </xdr14:cNvPr>
            <xdr14:cNvContentPartPr/>
          </xdr14:nvContentPartPr>
          <xdr14:nvPr macro=""/>
          <xdr14:xfrm>
            <a:off x="18525960" y="6628411"/>
            <a:ext cx="360" cy="360"/>
          </xdr14:xfrm>
        </xdr:contentPart>
      </mc:Choice>
      <mc:Fallback xmlns="">
        <xdr:pic>
          <xdr:nvPicPr>
            <xdr:cNvPr id="117" name="Рукописный ввод 116">
              <a:extLst>
                <a:ext uri="{FF2B5EF4-FFF2-40B4-BE49-F238E27FC236}">
                  <a16:creationId xmlns:a16="http://schemas.microsoft.com/office/drawing/2014/main" id="{36AB4E9A-0B7D-41B8-9966-6930A90089D9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18516960" y="66197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545408</xdr:colOff>
      <xdr:row>18</xdr:row>
      <xdr:rowOff>0</xdr:rowOff>
    </xdr:from>
    <xdr:to>
      <xdr:col>21</xdr:col>
      <xdr:colOff>545768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87" name="Рукописный ввод 86">
              <a:extLst>
                <a:ext uri="{FF2B5EF4-FFF2-40B4-BE49-F238E27FC236}">
                  <a16:creationId xmlns:a16="http://schemas.microsoft.com/office/drawing/2014/main" id="{DEF0731E-B823-4EE1-BE16-CCE69003AF44}"/>
                </a:ext>
              </a:extLst>
            </xdr14:cNvPr>
            <xdr14:cNvContentPartPr/>
          </xdr14:nvContentPartPr>
          <xdr14:nvPr macro=""/>
          <xdr14:xfrm>
            <a:off x="18715320" y="6394051"/>
            <a:ext cx="360" cy="360"/>
          </xdr14:xfrm>
        </xdr:contentPart>
      </mc:Choice>
      <mc:Fallback xmlns="">
        <xdr:pic>
          <xdr:nvPicPr>
            <xdr:cNvPr id="119" name="Рукописный ввод 118">
              <a:extLst>
                <a:ext uri="{FF2B5EF4-FFF2-40B4-BE49-F238E27FC236}">
                  <a16:creationId xmlns:a16="http://schemas.microsoft.com/office/drawing/2014/main" id="{C91840C5-CD10-4AAA-9384-630A7FAF9AFE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706680" y="638541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1113529</xdr:colOff>
      <xdr:row>16</xdr:row>
      <xdr:rowOff>200294</xdr:rowOff>
    </xdr:from>
    <xdr:to>
      <xdr:col>4</xdr:col>
      <xdr:colOff>1113889</xdr:colOff>
      <xdr:row>16</xdr:row>
      <xdr:rowOff>200654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97" name="Рукописный ввод 96">
              <a:extLst>
                <a:ext uri="{FF2B5EF4-FFF2-40B4-BE49-F238E27FC236}">
                  <a16:creationId xmlns:a16="http://schemas.microsoft.com/office/drawing/2014/main" id="{B3FC231D-F3BC-457A-AB70-00CA62BC24FB}"/>
                </a:ext>
              </a:extLst>
            </xdr14:cNvPr>
            <xdr14:cNvContentPartPr/>
          </xdr14:nvContentPartPr>
          <xdr14:nvPr macro=""/>
          <xdr14:xfrm>
            <a:off x="3998880" y="5558803"/>
            <a:ext cx="360" cy="360"/>
          </xdr14:xfrm>
        </xdr:contentPart>
      </mc:Choice>
      <mc:Fallback xmlns="">
        <xdr:pic>
          <xdr:nvPicPr>
            <xdr:cNvPr id="129" name="Рукописный ввод 128">
              <a:extLst>
                <a:ext uri="{FF2B5EF4-FFF2-40B4-BE49-F238E27FC236}">
                  <a16:creationId xmlns:a16="http://schemas.microsoft.com/office/drawing/2014/main" id="{76C49A03-F55F-40DD-BF83-D165C30B0CF1}"/>
                </a:ext>
              </a:extLst>
            </xdr:cNvPr>
            <xdr:cNvPicPr/>
          </xdr:nvPicPr>
          <xdr:blipFill>
            <a:blip xmlns:r="http://schemas.openxmlformats.org/officeDocument/2006/relationships" r:embed="rId67"/>
            <a:stretch>
              <a:fillRect/>
            </a:stretch>
          </xdr:blipFill>
          <xdr:spPr>
            <a:xfrm>
              <a:off x="3990240" y="554980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15</xdr:col>
      <xdr:colOff>642799</xdr:colOff>
      <xdr:row>10</xdr:row>
      <xdr:rowOff>140926</xdr:rowOff>
    </xdr:from>
    <xdr:to>
      <xdr:col>16</xdr:col>
      <xdr:colOff>23673</xdr:colOff>
      <xdr:row>11</xdr:row>
      <xdr:rowOff>46944</xdr:rowOff>
    </xdr:to>
    <xdr:sp macro="" textlink="">
      <xdr:nvSpPr>
        <xdr:cNvPr id="100" name="Овал 99">
          <a:extLst>
            <a:ext uri="{FF2B5EF4-FFF2-40B4-BE49-F238E27FC236}">
              <a16:creationId xmlns:a16="http://schemas.microsoft.com/office/drawing/2014/main" id="{E4FD1752-1865-4AD2-A970-156147D86D48}"/>
            </a:ext>
          </a:extLst>
        </xdr:cNvPr>
        <xdr:cNvSpPr/>
      </xdr:nvSpPr>
      <xdr:spPr>
        <a:xfrm>
          <a:off x="16443716" y="3061926"/>
          <a:ext cx="365124" cy="350518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11</xdr:col>
      <xdr:colOff>334211</xdr:colOff>
      <xdr:row>16</xdr:row>
      <xdr:rowOff>207211</xdr:rowOff>
    </xdr:from>
    <xdr:to>
      <xdr:col>12</xdr:col>
      <xdr:colOff>85502</xdr:colOff>
      <xdr:row>17</xdr:row>
      <xdr:rowOff>54185</xdr:rowOff>
    </xdr:to>
    <xdr:sp macro="" textlink="">
      <xdr:nvSpPr>
        <xdr:cNvPr id="102" name="Овал 101">
          <a:extLst>
            <a:ext uri="{FF2B5EF4-FFF2-40B4-BE49-F238E27FC236}">
              <a16:creationId xmlns:a16="http://schemas.microsoft.com/office/drawing/2014/main" id="{D69442A1-2CCC-4313-9E02-26E08A867949}"/>
            </a:ext>
          </a:extLst>
        </xdr:cNvPr>
        <xdr:cNvSpPr/>
      </xdr:nvSpPr>
      <xdr:spPr>
        <a:xfrm>
          <a:off x="14177211" y="5096711"/>
          <a:ext cx="365124" cy="333807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FF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16</xdr:col>
      <xdr:colOff>732477</xdr:colOff>
      <xdr:row>17</xdr:row>
      <xdr:rowOff>246202</xdr:rowOff>
    </xdr:from>
    <xdr:to>
      <xdr:col>17</xdr:col>
      <xdr:colOff>117212</xdr:colOff>
      <xdr:row>17</xdr:row>
      <xdr:rowOff>637922</xdr:rowOff>
    </xdr:to>
    <xdr:sp macro="" textlink="">
      <xdr:nvSpPr>
        <xdr:cNvPr id="106" name="Овал 105">
          <a:extLst>
            <a:ext uri="{FF2B5EF4-FFF2-40B4-BE49-F238E27FC236}">
              <a16:creationId xmlns:a16="http://schemas.microsoft.com/office/drawing/2014/main" id="{52100224-39C8-4CC6-9DCE-1CCCA2503668}"/>
            </a:ext>
          </a:extLst>
        </xdr:cNvPr>
        <xdr:cNvSpPr/>
      </xdr:nvSpPr>
      <xdr:spPr>
        <a:xfrm>
          <a:off x="17517644" y="5622535"/>
          <a:ext cx="368985" cy="391720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7030A0"/>
              </a:solidFill>
            </a:rPr>
            <a:t>4</a:t>
          </a:r>
        </a:p>
      </xdr:txBody>
    </xdr:sp>
    <xdr:clientData/>
  </xdr:twoCellAnchor>
  <xdr:twoCellAnchor editAs="oneCell">
    <xdr:from>
      <xdr:col>2</xdr:col>
      <xdr:colOff>401061</xdr:colOff>
      <xdr:row>18</xdr:row>
      <xdr:rowOff>411695</xdr:rowOff>
    </xdr:from>
    <xdr:to>
      <xdr:col>2</xdr:col>
      <xdr:colOff>401421</xdr:colOff>
      <xdr:row>18</xdr:row>
      <xdr:rowOff>412055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108" name="Рукописный ввод 107">
              <a:extLst>
                <a:ext uri="{FF2B5EF4-FFF2-40B4-BE49-F238E27FC236}">
                  <a16:creationId xmlns:a16="http://schemas.microsoft.com/office/drawing/2014/main" id="{C7947AD6-C471-4551-9861-A63D28E497A9}"/>
                </a:ext>
              </a:extLst>
            </xdr14:cNvPr>
            <xdr14:cNvContentPartPr/>
          </xdr14:nvContentPartPr>
          <xdr14:nvPr macro=""/>
          <xdr14:xfrm>
            <a:off x="1637640" y="7608362"/>
            <a:ext cx="360" cy="360"/>
          </xdr14:xfrm>
        </xdr:contentPart>
      </mc:Choice>
      <mc:Fallback xmlns="">
        <xdr:pic>
          <xdr:nvPicPr>
            <xdr:cNvPr id="142" name="Рукописный ввод 141">
              <a:extLst>
                <a:ext uri="{FF2B5EF4-FFF2-40B4-BE49-F238E27FC236}">
                  <a16:creationId xmlns:a16="http://schemas.microsoft.com/office/drawing/2014/main" id="{EDD32BE8-F654-4332-8816-6DE503E962F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628640" y="759972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10582</xdr:colOff>
      <xdr:row>40</xdr:row>
      <xdr:rowOff>33866</xdr:rowOff>
    </xdr:from>
    <xdr:ext cx="463550" cy="241300"/>
    <xdr:sp macro="" textlink="">
      <xdr:nvSpPr>
        <xdr:cNvPr id="109" name="Shape 102">
          <a:extLst>
            <a:ext uri="{FF2B5EF4-FFF2-40B4-BE49-F238E27FC236}">
              <a16:creationId xmlns:a16="http://schemas.microsoft.com/office/drawing/2014/main" id="{E6F10000-052F-492D-B4E0-2EA7692AF012}"/>
            </a:ext>
          </a:extLst>
        </xdr:cNvPr>
        <xdr:cNvSpPr/>
      </xdr:nvSpPr>
      <xdr:spPr>
        <a:xfrm>
          <a:off x="730249" y="990811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15</xdr:col>
      <xdr:colOff>761999</xdr:colOff>
      <xdr:row>12</xdr:row>
      <xdr:rowOff>42333</xdr:rowOff>
    </xdr:from>
    <xdr:ext cx="463550" cy="338665"/>
    <xdr:sp macro="" textlink="">
      <xdr:nvSpPr>
        <xdr:cNvPr id="112" name="Shape 102">
          <a:extLst>
            <a:ext uri="{FF2B5EF4-FFF2-40B4-BE49-F238E27FC236}">
              <a16:creationId xmlns:a16="http://schemas.microsoft.com/office/drawing/2014/main" id="{649238AB-7CB4-4CB3-86BF-27D9AD5FF60F}"/>
            </a:ext>
          </a:extLst>
        </xdr:cNvPr>
        <xdr:cNvSpPr/>
      </xdr:nvSpPr>
      <xdr:spPr>
        <a:xfrm>
          <a:off x="16562916" y="3873500"/>
          <a:ext cx="463550" cy="338665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13</xdr:col>
      <xdr:colOff>560917</xdr:colOff>
      <xdr:row>17</xdr:row>
      <xdr:rowOff>571500</xdr:rowOff>
    </xdr:from>
    <xdr:ext cx="463550" cy="285750"/>
    <xdr:sp macro="" textlink="">
      <xdr:nvSpPr>
        <xdr:cNvPr id="113" name="Shape 102">
          <a:extLst>
            <a:ext uri="{FF2B5EF4-FFF2-40B4-BE49-F238E27FC236}">
              <a16:creationId xmlns:a16="http://schemas.microsoft.com/office/drawing/2014/main" id="{8B8B1BE0-98E7-4EFB-8493-A3ECEE1D736F}"/>
            </a:ext>
          </a:extLst>
        </xdr:cNvPr>
        <xdr:cNvSpPr/>
      </xdr:nvSpPr>
      <xdr:spPr>
        <a:xfrm>
          <a:off x="15134167" y="5947833"/>
          <a:ext cx="463550" cy="28575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2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13</xdr:col>
      <xdr:colOff>338666</xdr:colOff>
      <xdr:row>18</xdr:row>
      <xdr:rowOff>243418</xdr:rowOff>
    </xdr:from>
    <xdr:ext cx="463550" cy="359834"/>
    <xdr:sp macro="" textlink="">
      <xdr:nvSpPr>
        <xdr:cNvPr id="115" name="Shape 102">
          <a:extLst>
            <a:ext uri="{FF2B5EF4-FFF2-40B4-BE49-F238E27FC236}">
              <a16:creationId xmlns:a16="http://schemas.microsoft.com/office/drawing/2014/main" id="{98C1E7F0-5D66-4309-9B14-50088E8D346A}"/>
            </a:ext>
          </a:extLst>
        </xdr:cNvPr>
        <xdr:cNvSpPr/>
      </xdr:nvSpPr>
      <xdr:spPr>
        <a:xfrm>
          <a:off x="14911916" y="6265335"/>
          <a:ext cx="463550" cy="359834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3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>
    <xdr:from>
      <xdr:col>6</xdr:col>
      <xdr:colOff>793749</xdr:colOff>
      <xdr:row>53</xdr:row>
      <xdr:rowOff>158750</xdr:rowOff>
    </xdr:from>
    <xdr:to>
      <xdr:col>6</xdr:col>
      <xdr:colOff>2211916</xdr:colOff>
      <xdr:row>54</xdr:row>
      <xdr:rowOff>52917</xdr:rowOff>
    </xdr:to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C88393C-7B19-49CE-8381-2AA4CBBF204E}"/>
            </a:ext>
          </a:extLst>
        </xdr:cNvPr>
        <xdr:cNvSpPr txBox="1"/>
      </xdr:nvSpPr>
      <xdr:spPr>
        <a:xfrm>
          <a:off x="8805332" y="13578417"/>
          <a:ext cx="1418167" cy="3175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13</xdr:col>
      <xdr:colOff>105030</xdr:colOff>
      <xdr:row>11</xdr:row>
      <xdr:rowOff>64673</xdr:rowOff>
    </xdr:from>
    <xdr:to>
      <xdr:col>15</xdr:col>
      <xdr:colOff>444803</xdr:colOff>
      <xdr:row>17</xdr:row>
      <xdr:rowOff>75240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120" name="Рукописный ввод 119">
              <a:extLst>
                <a:ext uri="{FF2B5EF4-FFF2-40B4-BE49-F238E27FC236}">
                  <a16:creationId xmlns:a16="http://schemas.microsoft.com/office/drawing/2014/main" id="{681F4336-3B41-480F-B1D7-636886ECDE8F}"/>
                </a:ext>
              </a:extLst>
            </xdr14:cNvPr>
            <xdr14:cNvContentPartPr/>
          </xdr14:nvContentPartPr>
          <xdr14:nvPr macro=""/>
          <xdr14:xfrm>
            <a:off x="14678280" y="3430173"/>
            <a:ext cx="1567440" cy="2021400"/>
          </xdr14:xfrm>
        </xdr:contentPart>
      </mc:Choice>
      <mc:Fallback xmlns="">
        <xdr:pic>
          <xdr:nvPicPr>
            <xdr:cNvPr id="120" name="Рукописный ввод 119">
              <a:extLst>
                <a:ext uri="{FF2B5EF4-FFF2-40B4-BE49-F238E27FC236}">
                  <a16:creationId xmlns:a16="http://schemas.microsoft.com/office/drawing/2014/main" id="{681F4336-3B41-480F-B1D7-636886ECDE8F}"/>
                </a:ext>
              </a:extLst>
            </xdr:cNvPr>
            <xdr:cNvPicPr/>
          </xdr:nvPicPr>
          <xdr:blipFill>
            <a:blip xmlns:r="http://schemas.openxmlformats.org/officeDocument/2006/relationships" r:embed="rId70"/>
            <a:stretch>
              <a:fillRect/>
            </a:stretch>
          </xdr:blipFill>
          <xdr:spPr>
            <a:xfrm>
              <a:off x="14669594" y="3421240"/>
              <a:ext cx="1585174" cy="203890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115607</xdr:colOff>
      <xdr:row>11</xdr:row>
      <xdr:rowOff>41993</xdr:rowOff>
    </xdr:from>
    <xdr:to>
      <xdr:col>15</xdr:col>
      <xdr:colOff>349403</xdr:colOff>
      <xdr:row>17</xdr:row>
      <xdr:rowOff>295200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121" name="Рукописный ввод 120">
              <a:extLst>
                <a:ext uri="{FF2B5EF4-FFF2-40B4-BE49-F238E27FC236}">
                  <a16:creationId xmlns:a16="http://schemas.microsoft.com/office/drawing/2014/main" id="{F82FA3F4-CF82-4C9C-85F8-1650857050C3}"/>
                </a:ext>
              </a:extLst>
            </xdr14:cNvPr>
            <xdr14:cNvContentPartPr/>
          </xdr14:nvContentPartPr>
          <xdr14:nvPr macro=""/>
          <xdr14:xfrm>
            <a:off x="14572440" y="3407493"/>
            <a:ext cx="1577880" cy="2264040"/>
          </xdr14:xfrm>
        </xdr:contentPart>
      </mc:Choice>
      <mc:Fallback xmlns="">
        <xdr:pic>
          <xdr:nvPicPr>
            <xdr:cNvPr id="121" name="Рукописный ввод 120">
              <a:extLst>
                <a:ext uri="{FF2B5EF4-FFF2-40B4-BE49-F238E27FC236}">
                  <a16:creationId xmlns:a16="http://schemas.microsoft.com/office/drawing/2014/main" id="{F82FA3F4-CF82-4C9C-85F8-1650857050C3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14563742" y="3398910"/>
              <a:ext cx="1595637" cy="228156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19710</xdr:colOff>
      <xdr:row>16</xdr:row>
      <xdr:rowOff>73193</xdr:rowOff>
    </xdr:from>
    <xdr:to>
      <xdr:col>16</xdr:col>
      <xdr:colOff>768793</xdr:colOff>
      <xdr:row>17</xdr:row>
      <xdr:rowOff>423720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122" name="Рукописный ввод 121">
              <a:extLst>
                <a:ext uri="{FF2B5EF4-FFF2-40B4-BE49-F238E27FC236}">
                  <a16:creationId xmlns:a16="http://schemas.microsoft.com/office/drawing/2014/main" id="{FA4023FB-7A09-4C21-8FD6-B58F864E2D93}"/>
                </a:ext>
              </a:extLst>
            </xdr14:cNvPr>
            <xdr14:cNvContentPartPr/>
          </xdr14:nvContentPartPr>
          <xdr14:nvPr macro=""/>
          <xdr14:xfrm>
            <a:off x="14592960" y="4962693"/>
            <a:ext cx="2961000" cy="837360"/>
          </xdr14:xfrm>
        </xdr:contentPart>
      </mc:Choice>
      <mc:Fallback xmlns="">
        <xdr:pic>
          <xdr:nvPicPr>
            <xdr:cNvPr id="122" name="Рукописный ввод 121">
              <a:extLst>
                <a:ext uri="{FF2B5EF4-FFF2-40B4-BE49-F238E27FC236}">
                  <a16:creationId xmlns:a16="http://schemas.microsoft.com/office/drawing/2014/main" id="{FA4023FB-7A09-4C21-8FD6-B58F864E2D93}"/>
                </a:ext>
              </a:extLst>
            </xdr:cNvPr>
            <xdr:cNvPicPr/>
          </xdr:nvPicPr>
          <xdr:blipFill>
            <a:blip xmlns:r="http://schemas.openxmlformats.org/officeDocument/2006/relationships" r:embed="rId74"/>
            <a:stretch>
              <a:fillRect/>
            </a:stretch>
          </xdr:blipFill>
          <xdr:spPr>
            <a:xfrm>
              <a:off x="14583960" y="4954053"/>
              <a:ext cx="2978640" cy="855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137343</xdr:colOff>
      <xdr:row>14</xdr:row>
      <xdr:rowOff>180800</xdr:rowOff>
    </xdr:from>
    <xdr:to>
      <xdr:col>18</xdr:col>
      <xdr:colOff>767693</xdr:colOff>
      <xdr:row>17</xdr:row>
      <xdr:rowOff>412920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123" name="Рукописный ввод 122">
              <a:extLst>
                <a:ext uri="{FF2B5EF4-FFF2-40B4-BE49-F238E27FC236}">
                  <a16:creationId xmlns:a16="http://schemas.microsoft.com/office/drawing/2014/main" id="{646359ED-D466-4F64-A284-4560FA9D5892}"/>
                </a:ext>
              </a:extLst>
            </xdr14:cNvPr>
            <xdr14:cNvContentPartPr/>
          </xdr14:nvContentPartPr>
          <xdr14:nvPr macro=""/>
          <xdr14:xfrm>
            <a:off x="17906760" y="4541133"/>
            <a:ext cx="1614600" cy="1248120"/>
          </xdr14:xfrm>
        </xdr:contentPart>
      </mc:Choice>
      <mc:Fallback xmlns="">
        <xdr:pic>
          <xdr:nvPicPr>
            <xdr:cNvPr id="123" name="Рукописный ввод 122">
              <a:extLst>
                <a:ext uri="{FF2B5EF4-FFF2-40B4-BE49-F238E27FC236}">
                  <a16:creationId xmlns:a16="http://schemas.microsoft.com/office/drawing/2014/main" id="{646359ED-D466-4F64-A284-4560FA9D5892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17898097" y="4532618"/>
              <a:ext cx="1632287" cy="126550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598400</xdr:colOff>
      <xdr:row>14</xdr:row>
      <xdr:rowOff>158480</xdr:rowOff>
    </xdr:from>
    <xdr:to>
      <xdr:col>18</xdr:col>
      <xdr:colOff>931493</xdr:colOff>
      <xdr:row>17</xdr:row>
      <xdr:rowOff>614520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124" name="Рукописный ввод 123">
              <a:extLst>
                <a:ext uri="{FF2B5EF4-FFF2-40B4-BE49-F238E27FC236}">
                  <a16:creationId xmlns:a16="http://schemas.microsoft.com/office/drawing/2014/main" id="{1D8C7299-7A19-465C-9877-525A478A3AFA}"/>
                </a:ext>
              </a:extLst>
            </xdr14:cNvPr>
            <xdr14:cNvContentPartPr/>
          </xdr14:nvContentPartPr>
          <xdr14:nvPr macro=""/>
          <xdr14:xfrm>
            <a:off x="14441400" y="4518813"/>
            <a:ext cx="5243760" cy="1472040"/>
          </xdr14:xfrm>
        </xdr:contentPart>
      </mc:Choice>
      <mc:Fallback xmlns="">
        <xdr:pic>
          <xdr:nvPicPr>
            <xdr:cNvPr id="124" name="Рукописный ввод 123">
              <a:extLst>
                <a:ext uri="{FF2B5EF4-FFF2-40B4-BE49-F238E27FC236}">
                  <a16:creationId xmlns:a16="http://schemas.microsoft.com/office/drawing/2014/main" id="{1D8C7299-7A19-465C-9877-525A478A3AFA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14432380" y="4510279"/>
              <a:ext cx="5261440" cy="148946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550160</xdr:colOff>
      <xdr:row>11</xdr:row>
      <xdr:rowOff>32633</xdr:rowOff>
    </xdr:from>
    <xdr:to>
      <xdr:col>15</xdr:col>
      <xdr:colOff>782843</xdr:colOff>
      <xdr:row>16</xdr:row>
      <xdr:rowOff>190553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125" name="Рукописный ввод 124">
              <a:extLst>
                <a:ext uri="{FF2B5EF4-FFF2-40B4-BE49-F238E27FC236}">
                  <a16:creationId xmlns:a16="http://schemas.microsoft.com/office/drawing/2014/main" id="{B2083085-B700-4F5B-A466-AA9B50F0B14D}"/>
                </a:ext>
              </a:extLst>
            </xdr14:cNvPr>
            <xdr14:cNvContentPartPr/>
          </xdr14:nvContentPartPr>
          <xdr14:nvPr macro=""/>
          <xdr14:xfrm>
            <a:off x="14393160" y="3398133"/>
            <a:ext cx="2190600" cy="1681920"/>
          </xdr14:xfrm>
        </xdr:contentPart>
      </mc:Choice>
      <mc:Fallback xmlns="">
        <xdr:pic>
          <xdr:nvPicPr>
            <xdr:cNvPr id="125" name="Рукописный ввод 124">
              <a:extLst>
                <a:ext uri="{FF2B5EF4-FFF2-40B4-BE49-F238E27FC236}">
                  <a16:creationId xmlns:a16="http://schemas.microsoft.com/office/drawing/2014/main" id="{B2083085-B700-4F5B-A466-AA9B50F0B14D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14384099" y="3389559"/>
              <a:ext cx="2208360" cy="1699425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952403</xdr:colOff>
      <xdr:row>10</xdr:row>
      <xdr:rowOff>401893</xdr:rowOff>
    </xdr:from>
    <xdr:to>
      <xdr:col>15</xdr:col>
      <xdr:colOff>952763</xdr:colOff>
      <xdr:row>10</xdr:row>
      <xdr:rowOff>402253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126" name="Рукописный ввод 125">
              <a:extLst>
                <a:ext uri="{FF2B5EF4-FFF2-40B4-BE49-F238E27FC236}">
                  <a16:creationId xmlns:a16="http://schemas.microsoft.com/office/drawing/2014/main" id="{4C6744B1-3B6D-4A7E-8E1F-8AB539213EE7}"/>
                </a:ext>
              </a:extLst>
            </xdr14:cNvPr>
            <xdr14:cNvContentPartPr/>
          </xdr14:nvContentPartPr>
          <xdr14:nvPr macro=""/>
          <xdr14:xfrm>
            <a:off x="16753320" y="3322893"/>
            <a:ext cx="360" cy="360"/>
          </xdr14:xfrm>
        </xdr:contentPart>
      </mc:Choice>
      <mc:Fallback xmlns="">
        <xdr:pic>
          <xdr:nvPicPr>
            <xdr:cNvPr id="126" name="Рукописный ввод 125">
              <a:extLst>
                <a:ext uri="{FF2B5EF4-FFF2-40B4-BE49-F238E27FC236}">
                  <a16:creationId xmlns:a16="http://schemas.microsoft.com/office/drawing/2014/main" id="{4C6744B1-3B6D-4A7E-8E1F-8AB539213EE7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6744320" y="331425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10584</xdr:colOff>
      <xdr:row>18</xdr:row>
      <xdr:rowOff>52917</xdr:rowOff>
    </xdr:from>
    <xdr:to>
      <xdr:col>13</xdr:col>
      <xdr:colOff>259291</xdr:colOff>
      <xdr:row>18</xdr:row>
      <xdr:rowOff>403435</xdr:rowOff>
    </xdr:to>
    <xdr:sp macro="" textlink="">
      <xdr:nvSpPr>
        <xdr:cNvPr id="127" name="Овал 126">
          <a:extLst>
            <a:ext uri="{FF2B5EF4-FFF2-40B4-BE49-F238E27FC236}">
              <a16:creationId xmlns:a16="http://schemas.microsoft.com/office/drawing/2014/main" id="{D1559CC3-2017-4853-8CE8-504A04AA0442}"/>
            </a:ext>
          </a:extLst>
        </xdr:cNvPr>
        <xdr:cNvSpPr/>
      </xdr:nvSpPr>
      <xdr:spPr>
        <a:xfrm>
          <a:off x="14467417" y="6074834"/>
          <a:ext cx="365124" cy="350518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twoCellAnchor>
  <xdr:twoCellAnchor editAs="oneCell">
    <xdr:from>
      <xdr:col>12</xdr:col>
      <xdr:colOff>104807</xdr:colOff>
      <xdr:row>11</xdr:row>
      <xdr:rowOff>41993</xdr:rowOff>
    </xdr:from>
    <xdr:to>
      <xdr:col>15</xdr:col>
      <xdr:colOff>846923</xdr:colOff>
      <xdr:row>18</xdr:row>
      <xdr:rowOff>30496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128" name="Рукописный ввод 127">
              <a:extLst>
                <a:ext uri="{FF2B5EF4-FFF2-40B4-BE49-F238E27FC236}">
                  <a16:creationId xmlns:a16="http://schemas.microsoft.com/office/drawing/2014/main" id="{C74EAD36-B68F-42AB-84AC-57F3C089631C}"/>
                </a:ext>
              </a:extLst>
            </xdr14:cNvPr>
            <xdr14:cNvContentPartPr/>
          </xdr14:nvContentPartPr>
          <xdr14:nvPr macro=""/>
          <xdr14:xfrm>
            <a:off x="14561640" y="3407493"/>
            <a:ext cx="2086200" cy="2644920"/>
          </xdr14:xfrm>
        </xdr:contentPart>
      </mc:Choice>
      <mc:Fallback xmlns="">
        <xdr:pic>
          <xdr:nvPicPr>
            <xdr:cNvPr id="128" name="Рукописный ввод 127">
              <a:extLst>
                <a:ext uri="{FF2B5EF4-FFF2-40B4-BE49-F238E27FC236}">
                  <a16:creationId xmlns:a16="http://schemas.microsoft.com/office/drawing/2014/main" id="{C74EAD36-B68F-42AB-84AC-57F3C089631C}"/>
                </a:ext>
              </a:extLst>
            </xdr:cNvPr>
            <xdr:cNvPicPr/>
          </xdr:nvPicPr>
          <xdr:blipFill>
            <a:blip xmlns:r="http://schemas.openxmlformats.org/officeDocument/2006/relationships" r:embed="rId84"/>
            <a:stretch>
              <a:fillRect/>
            </a:stretch>
          </xdr:blipFill>
          <xdr:spPr>
            <a:xfrm>
              <a:off x="14552957" y="3398909"/>
              <a:ext cx="2103929" cy="2662446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16</xdr:col>
      <xdr:colOff>338667</xdr:colOff>
      <xdr:row>16</xdr:row>
      <xdr:rowOff>455084</xdr:rowOff>
    </xdr:from>
    <xdr:to>
      <xdr:col>16</xdr:col>
      <xdr:colOff>703791</xdr:colOff>
      <xdr:row>17</xdr:row>
      <xdr:rowOff>318769</xdr:rowOff>
    </xdr:to>
    <xdr:sp macro="" textlink="">
      <xdr:nvSpPr>
        <xdr:cNvPr id="129" name="Овал 128">
          <a:extLst>
            <a:ext uri="{FF2B5EF4-FFF2-40B4-BE49-F238E27FC236}">
              <a16:creationId xmlns:a16="http://schemas.microsoft.com/office/drawing/2014/main" id="{909F83E3-0E32-4846-9C1B-5A24CD831ECF}"/>
            </a:ext>
          </a:extLst>
        </xdr:cNvPr>
        <xdr:cNvSpPr/>
      </xdr:nvSpPr>
      <xdr:spPr>
        <a:xfrm>
          <a:off x="17123834" y="5344584"/>
          <a:ext cx="365124" cy="350518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 editAs="oneCell">
    <xdr:from>
      <xdr:col>13</xdr:col>
      <xdr:colOff>30150</xdr:colOff>
      <xdr:row>17</xdr:row>
      <xdr:rowOff>200520</xdr:rowOff>
    </xdr:from>
    <xdr:to>
      <xdr:col>16</xdr:col>
      <xdr:colOff>348313</xdr:colOff>
      <xdr:row>21</xdr:row>
      <xdr:rowOff>138406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130" name="Рукописный ввод 129">
              <a:extLst>
                <a:ext uri="{FF2B5EF4-FFF2-40B4-BE49-F238E27FC236}">
                  <a16:creationId xmlns:a16="http://schemas.microsoft.com/office/drawing/2014/main" id="{10B3219F-D5E2-4C00-928D-A07D73E57F05}"/>
                </a:ext>
              </a:extLst>
            </xdr14:cNvPr>
            <xdr14:cNvContentPartPr/>
          </xdr14:nvContentPartPr>
          <xdr14:nvPr macro=""/>
          <xdr14:xfrm>
            <a:off x="14603400" y="5576853"/>
            <a:ext cx="2530080" cy="1440720"/>
          </xdr14:xfrm>
        </xdr:contentPart>
      </mc:Choice>
      <mc:Fallback xmlns="">
        <xdr:pic>
          <xdr:nvPicPr>
            <xdr:cNvPr id="130" name="Рукописный ввод 129">
              <a:extLst>
                <a:ext uri="{FF2B5EF4-FFF2-40B4-BE49-F238E27FC236}">
                  <a16:creationId xmlns:a16="http://schemas.microsoft.com/office/drawing/2014/main" id="{10B3219F-D5E2-4C00-928D-A07D73E57F05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14594766" y="5567984"/>
              <a:ext cx="2547707" cy="1458104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19</xdr:col>
      <xdr:colOff>4234</xdr:colOff>
      <xdr:row>14</xdr:row>
      <xdr:rowOff>88901</xdr:rowOff>
    </xdr:from>
    <xdr:to>
      <xdr:col>20</xdr:col>
      <xdr:colOff>264584</xdr:colOff>
      <xdr:row>15</xdr:row>
      <xdr:rowOff>137583</xdr:rowOff>
    </xdr:to>
    <xdr:sp macro="" textlink="">
      <xdr:nvSpPr>
        <xdr:cNvPr id="131" name="Овал 130">
          <a:extLst>
            <a:ext uri="{FF2B5EF4-FFF2-40B4-BE49-F238E27FC236}">
              <a16:creationId xmlns:a16="http://schemas.microsoft.com/office/drawing/2014/main" id="{7687A04E-25A3-4584-B4AD-18E3A195DA80}"/>
            </a:ext>
          </a:extLst>
        </xdr:cNvPr>
        <xdr:cNvSpPr/>
      </xdr:nvSpPr>
      <xdr:spPr>
        <a:xfrm>
          <a:off x="19742151" y="4449234"/>
          <a:ext cx="472016" cy="313266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twoCellAnchor>
  <xdr:twoCellAnchor editAs="oneCell">
    <xdr:from>
      <xdr:col>16</xdr:col>
      <xdr:colOff>698233</xdr:colOff>
      <xdr:row>15</xdr:row>
      <xdr:rowOff>127896</xdr:rowOff>
    </xdr:from>
    <xdr:to>
      <xdr:col>19</xdr:col>
      <xdr:colOff>180883</xdr:colOff>
      <xdr:row>17</xdr:row>
      <xdr:rowOff>276120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">
          <xdr14:nvContentPartPr>
            <xdr14:cNvPr id="132" name="Рукописный ввод 131">
              <a:extLst>
                <a:ext uri="{FF2B5EF4-FFF2-40B4-BE49-F238E27FC236}">
                  <a16:creationId xmlns:a16="http://schemas.microsoft.com/office/drawing/2014/main" id="{A6F4B809-CBD5-4AC2-BAF2-3CCBD8F79E88}"/>
                </a:ext>
              </a:extLst>
            </xdr14:cNvPr>
            <xdr14:cNvContentPartPr/>
          </xdr14:nvContentPartPr>
          <xdr14:nvPr macro=""/>
          <xdr14:xfrm>
            <a:off x="17483400" y="4752813"/>
            <a:ext cx="2435400" cy="899640"/>
          </xdr14:xfrm>
        </xdr:contentPart>
      </mc:Choice>
      <mc:Fallback xmlns="">
        <xdr:pic>
          <xdr:nvPicPr>
            <xdr:cNvPr id="132" name="Рукописный ввод 131">
              <a:extLst>
                <a:ext uri="{FF2B5EF4-FFF2-40B4-BE49-F238E27FC236}">
                  <a16:creationId xmlns:a16="http://schemas.microsoft.com/office/drawing/2014/main" id="{A6F4B809-CBD5-4AC2-BAF2-3CCBD8F79E88}"/>
                </a:ext>
              </a:extLst>
            </xdr:cNvPr>
            <xdr:cNvPicPr/>
          </xdr:nvPicPr>
          <xdr:blipFill>
            <a:blip xmlns:r="http://schemas.openxmlformats.org/officeDocument/2006/relationships" r:embed="rId88"/>
            <a:stretch>
              <a:fillRect/>
            </a:stretch>
          </xdr:blipFill>
          <xdr:spPr>
            <a:xfrm>
              <a:off x="17474760" y="4744173"/>
              <a:ext cx="2453040" cy="91728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11</xdr:col>
      <xdr:colOff>241301</xdr:colOff>
      <xdr:row>18</xdr:row>
      <xdr:rowOff>315384</xdr:rowOff>
    </xdr:from>
    <xdr:to>
      <xdr:col>12</xdr:col>
      <xdr:colOff>99484</xdr:colOff>
      <xdr:row>19</xdr:row>
      <xdr:rowOff>141817</xdr:rowOff>
    </xdr:to>
    <xdr:sp macro="" textlink="">
      <xdr:nvSpPr>
        <xdr:cNvPr id="133" name="Овал 132">
          <a:extLst>
            <a:ext uri="{FF2B5EF4-FFF2-40B4-BE49-F238E27FC236}">
              <a16:creationId xmlns:a16="http://schemas.microsoft.com/office/drawing/2014/main" id="{89EF01E1-BE57-40B5-9CDF-4F13748F0B99}"/>
            </a:ext>
          </a:extLst>
        </xdr:cNvPr>
        <xdr:cNvSpPr/>
      </xdr:nvSpPr>
      <xdr:spPr>
        <a:xfrm>
          <a:off x="14084301" y="6337301"/>
          <a:ext cx="472016" cy="313266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twoCellAnchor>
  <xdr:twoCellAnchor editAs="oneCell">
    <xdr:from>
      <xdr:col>11</xdr:col>
      <xdr:colOff>450080</xdr:colOff>
      <xdr:row>15</xdr:row>
      <xdr:rowOff>73896</xdr:rowOff>
    </xdr:from>
    <xdr:to>
      <xdr:col>20</xdr:col>
      <xdr:colOff>138057</xdr:colOff>
      <xdr:row>22</xdr:row>
      <xdr:rowOff>11846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">
          <xdr14:nvContentPartPr>
            <xdr14:cNvPr id="134" name="Рукописный ввод 133">
              <a:extLst>
                <a:ext uri="{FF2B5EF4-FFF2-40B4-BE49-F238E27FC236}">
                  <a16:creationId xmlns:a16="http://schemas.microsoft.com/office/drawing/2014/main" id="{88C2D525-0803-486C-8ED9-F94419C12886}"/>
                </a:ext>
              </a:extLst>
            </xdr14:cNvPr>
            <xdr14:cNvContentPartPr/>
          </xdr14:nvContentPartPr>
          <xdr14:nvPr macro=""/>
          <xdr14:xfrm>
            <a:off x="14293080" y="4698813"/>
            <a:ext cx="5794560" cy="2446200"/>
          </xdr14:xfrm>
        </xdr:contentPart>
      </mc:Choice>
      <mc:Fallback xmlns="">
        <xdr:pic>
          <xdr:nvPicPr>
            <xdr:cNvPr id="134" name="Рукописный ввод 133">
              <a:extLst>
                <a:ext uri="{FF2B5EF4-FFF2-40B4-BE49-F238E27FC236}">
                  <a16:creationId xmlns:a16="http://schemas.microsoft.com/office/drawing/2014/main" id="{88C2D525-0803-486C-8ED9-F94419C12886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14284054" y="4690219"/>
              <a:ext cx="5812251" cy="246374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401953</xdr:colOff>
      <xdr:row>34</xdr:row>
      <xdr:rowOff>84486</xdr:rowOff>
    </xdr:from>
    <xdr:to>
      <xdr:col>16</xdr:col>
      <xdr:colOff>402313</xdr:colOff>
      <xdr:row>34</xdr:row>
      <xdr:rowOff>84846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">
          <xdr14:nvContentPartPr>
            <xdr14:cNvPr id="138" name="Рукописный ввод 137">
              <a:extLst>
                <a:ext uri="{FF2B5EF4-FFF2-40B4-BE49-F238E27FC236}">
                  <a16:creationId xmlns:a16="http://schemas.microsoft.com/office/drawing/2014/main" id="{52BD1068-F9A9-409C-9937-128C675EE66F}"/>
                </a:ext>
              </a:extLst>
            </xdr14:cNvPr>
            <xdr14:cNvContentPartPr/>
          </xdr14:nvContentPartPr>
          <xdr14:nvPr macro=""/>
          <xdr14:xfrm>
            <a:off x="17187120" y="9376653"/>
            <a:ext cx="360" cy="360"/>
          </xdr14:xfrm>
        </xdr:contentPart>
      </mc:Choice>
      <mc:Fallback xmlns="">
        <xdr:pic>
          <xdr:nvPicPr>
            <xdr:cNvPr id="138" name="Рукописный ввод 137">
              <a:extLst>
                <a:ext uri="{FF2B5EF4-FFF2-40B4-BE49-F238E27FC236}">
                  <a16:creationId xmlns:a16="http://schemas.microsoft.com/office/drawing/2014/main" id="{52BD1068-F9A9-409C-9937-128C675EE66F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7178480" y="936765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52753</xdr:colOff>
      <xdr:row>23</xdr:row>
      <xdr:rowOff>126770</xdr:rowOff>
    </xdr:from>
    <xdr:to>
      <xdr:col>16</xdr:col>
      <xdr:colOff>53113</xdr:colOff>
      <xdr:row>23</xdr:row>
      <xdr:rowOff>127130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">
          <xdr14:nvContentPartPr>
            <xdr14:cNvPr id="139" name="Рукописный ввод 138">
              <a:extLst>
                <a:ext uri="{FF2B5EF4-FFF2-40B4-BE49-F238E27FC236}">
                  <a16:creationId xmlns:a16="http://schemas.microsoft.com/office/drawing/2014/main" id="{66976DA0-FBCD-4443-8F75-670BE494CF02}"/>
                </a:ext>
              </a:extLst>
            </xdr14:cNvPr>
            <xdr14:cNvContentPartPr/>
          </xdr14:nvContentPartPr>
          <xdr14:nvPr macro=""/>
          <xdr14:xfrm>
            <a:off x="16837920" y="7439853"/>
            <a:ext cx="360" cy="360"/>
          </xdr14:xfrm>
        </xdr:contentPart>
      </mc:Choice>
      <mc:Fallback xmlns="">
        <xdr:pic>
          <xdr:nvPicPr>
            <xdr:cNvPr id="139" name="Рукописный ввод 138">
              <a:extLst>
                <a:ext uri="{FF2B5EF4-FFF2-40B4-BE49-F238E27FC236}">
                  <a16:creationId xmlns:a16="http://schemas.microsoft.com/office/drawing/2014/main" id="{66976DA0-FBCD-4443-8F75-670BE494CF02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6828920" y="743121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15875</xdr:colOff>
      <xdr:row>0</xdr:row>
      <xdr:rowOff>126999</xdr:rowOff>
    </xdr:from>
    <xdr:to>
      <xdr:col>5</xdr:col>
      <xdr:colOff>571500</xdr:colOff>
      <xdr:row>0</xdr:row>
      <xdr:rowOff>592666</xdr:rowOff>
    </xdr:to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F2B6F871-CA35-4800-A685-BFE9F10DAD55}"/>
            </a:ext>
          </a:extLst>
        </xdr:cNvPr>
        <xdr:cNvSpPr/>
      </xdr:nvSpPr>
      <xdr:spPr>
        <a:xfrm>
          <a:off x="15875" y="126999"/>
          <a:ext cx="6037792" cy="465667"/>
        </a:xfrm>
        <a:prstGeom prst="rect">
          <a:avLst/>
        </a:prstGeom>
        <a:noFill/>
        <a:ln w="571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oneCellAnchor>
    <xdr:from>
      <xdr:col>9</xdr:col>
      <xdr:colOff>222249</xdr:colOff>
      <xdr:row>54</xdr:row>
      <xdr:rowOff>97366</xdr:rowOff>
    </xdr:from>
    <xdr:ext cx="463550" cy="241300"/>
    <xdr:sp macro="" textlink="">
      <xdr:nvSpPr>
        <xdr:cNvPr id="81" name="Shape 102">
          <a:extLst>
            <a:ext uri="{FF2B5EF4-FFF2-40B4-BE49-F238E27FC236}">
              <a16:creationId xmlns:a16="http://schemas.microsoft.com/office/drawing/2014/main" id="{4D14CEFE-378E-494B-A87C-B3BCA1C81BB4}"/>
            </a:ext>
          </a:extLst>
        </xdr:cNvPr>
        <xdr:cNvSpPr/>
      </xdr:nvSpPr>
      <xdr:spPr>
        <a:xfrm>
          <a:off x="12906374" y="1489286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344408</xdr:colOff>
      <xdr:row>17</xdr:row>
      <xdr:rowOff>236780</xdr:rowOff>
    </xdr:from>
    <xdr:to>
      <xdr:col>20</xdr:col>
      <xdr:colOff>215255</xdr:colOff>
      <xdr:row>38</xdr:row>
      <xdr:rowOff>153039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D8B6496-15EA-4AD7-A3AB-B7812611B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5258" y="5278680"/>
          <a:ext cx="7179697" cy="3768772"/>
        </a:xfrm>
        <a:prstGeom prst="rect">
          <a:avLst/>
        </a:prstGeom>
      </xdr:spPr>
    </xdr:pic>
    <xdr:clientData/>
  </xdr:twoCellAnchor>
  <xdr:twoCellAnchor>
    <xdr:from>
      <xdr:col>11</xdr:col>
      <xdr:colOff>460354</xdr:colOff>
      <xdr:row>9</xdr:row>
      <xdr:rowOff>72903</xdr:rowOff>
    </xdr:from>
    <xdr:to>
      <xdr:col>12</xdr:col>
      <xdr:colOff>589503</xdr:colOff>
      <xdr:row>9</xdr:row>
      <xdr:rowOff>256475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706E9CBC-8D68-46D9-B42F-9F96BA5026D3}"/>
            </a:ext>
          </a:extLst>
        </xdr:cNvPr>
        <xdr:cNvSpPr/>
      </xdr:nvSpPr>
      <xdr:spPr>
        <a:xfrm>
          <a:off x="13065104" y="2581153"/>
          <a:ext cx="738749" cy="18357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14</xdr:col>
      <xdr:colOff>794767</xdr:colOff>
      <xdr:row>18</xdr:row>
      <xdr:rowOff>66673</xdr:rowOff>
    </xdr:from>
    <xdr:ext cx="184730" cy="3114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71274EE-E519-43AB-A19F-70CAD195ED35}"/>
            </a:ext>
          </a:extLst>
        </xdr:cNvPr>
        <xdr:cNvSpPr txBox="1"/>
      </xdr:nvSpPr>
      <xdr:spPr>
        <a:xfrm>
          <a:off x="15602967" y="5394323"/>
          <a:ext cx="18473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ru-RU" sz="1400" b="1"/>
        </a:p>
      </xdr:txBody>
    </xdr:sp>
    <xdr:clientData/>
  </xdr:oneCellAnchor>
  <xdr:oneCellAnchor>
    <xdr:from>
      <xdr:col>13</xdr:col>
      <xdr:colOff>522680</xdr:colOff>
      <xdr:row>8</xdr:row>
      <xdr:rowOff>63550</xdr:rowOff>
    </xdr:from>
    <xdr:ext cx="1809352" cy="74982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85FA146-481D-4B94-8914-E21A0604D98C}"/>
            </a:ext>
          </a:extLst>
        </xdr:cNvPr>
        <xdr:cNvSpPr txBox="1"/>
      </xdr:nvSpPr>
      <xdr:spPr>
        <a:xfrm>
          <a:off x="14346630" y="2165400"/>
          <a:ext cx="1809352" cy="749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br>
            <a:rPr lang="ru-RU" sz="1400" b="1"/>
          </a:br>
          <a:r>
            <a:rPr lang="ru-RU" sz="1400" b="1"/>
            <a:t> КВАРТИРА №67 </a:t>
          </a:r>
          <a:br>
            <a:rPr lang="ru-RU" sz="1400" b="1"/>
          </a:br>
          <a:r>
            <a:rPr lang="ru-RU" sz="1400" b="1"/>
            <a:t>(5 этаж)</a:t>
          </a:r>
        </a:p>
      </xdr:txBody>
    </xdr:sp>
    <xdr:clientData/>
  </xdr:oneCellAnchor>
  <xdr:twoCellAnchor editAs="oneCell">
    <xdr:from>
      <xdr:col>15</xdr:col>
      <xdr:colOff>233698</xdr:colOff>
      <xdr:row>39</xdr:row>
      <xdr:rowOff>0</xdr:rowOff>
    </xdr:from>
    <xdr:to>
      <xdr:col>15</xdr:col>
      <xdr:colOff>234058</xdr:colOff>
      <xdr:row>39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6" name="Рукописный ввод 5">
              <a:extLst>
                <a:ext uri="{FF2B5EF4-FFF2-40B4-BE49-F238E27FC236}">
                  <a16:creationId xmlns:a16="http://schemas.microsoft.com/office/drawing/2014/main" id="{A3466445-447C-4B09-82E9-CA33A6003FE2}"/>
                </a:ext>
              </a:extLst>
            </xdr14:cNvPr>
            <xdr14:cNvContentPartPr/>
          </xdr14:nvContentPartPr>
          <xdr14:nvPr macro=""/>
          <xdr14:xfrm>
            <a:off x="4756680" y="9547200"/>
            <a:ext cx="360" cy="360"/>
          </xdr14:xfrm>
        </xdr:contentPart>
      </mc:Choice>
      <mc:Fallback xmlns="">
        <xdr:pic>
          <xdr:nvPicPr>
            <xdr:cNvPr id="21" name="Рукописный ввод 20">
              <a:extLst>
                <a:ext uri="{FF2B5EF4-FFF2-40B4-BE49-F238E27FC236}">
                  <a16:creationId xmlns:a16="http://schemas.microsoft.com/office/drawing/2014/main" id="{5A19F38E-574F-4911-A1CB-A5A44F054012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4748040" y="9538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367129</xdr:colOff>
      <xdr:row>19</xdr:row>
      <xdr:rowOff>111355</xdr:rowOff>
    </xdr:from>
    <xdr:to>
      <xdr:col>18</xdr:col>
      <xdr:colOff>367489</xdr:colOff>
      <xdr:row>19</xdr:row>
      <xdr:rowOff>111715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7" name="Рукописный ввод 6">
              <a:extLst>
                <a:ext uri="{FF2B5EF4-FFF2-40B4-BE49-F238E27FC236}">
                  <a16:creationId xmlns:a16="http://schemas.microsoft.com/office/drawing/2014/main" id="{FE74E4BF-2181-4C2E-BAF9-4CFE0CFBB934}"/>
                </a:ext>
              </a:extLst>
            </xdr14:cNvPr>
            <xdr14:cNvContentPartPr/>
          </xdr14:nvContentPartPr>
          <xdr14:nvPr macro=""/>
          <xdr14:xfrm>
            <a:off x="7062480" y="3442320"/>
            <a:ext cx="360" cy="360"/>
          </xdr14:xfrm>
        </xdr:contentPart>
      </mc:Choice>
      <mc:Fallback xmlns="">
        <xdr:pic>
          <xdr:nvPicPr>
            <xdr:cNvPr id="30" name="Рукописный ввод 29">
              <a:extLst>
                <a:ext uri="{FF2B5EF4-FFF2-40B4-BE49-F238E27FC236}">
                  <a16:creationId xmlns:a16="http://schemas.microsoft.com/office/drawing/2014/main" id="{70AF3200-D0B9-4B66-9AF3-AF6054D70393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7053840" y="3433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0</xdr:colOff>
      <xdr:row>39</xdr:row>
      <xdr:rowOff>0</xdr:rowOff>
    </xdr:from>
    <xdr:to>
      <xdr:col>22</xdr:col>
      <xdr:colOff>360</xdr:colOff>
      <xdr:row>39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8" name="Рукописный ввод 7">
              <a:extLst>
                <a:ext uri="{FF2B5EF4-FFF2-40B4-BE49-F238E27FC236}">
                  <a16:creationId xmlns:a16="http://schemas.microsoft.com/office/drawing/2014/main" id="{98BCC39E-B448-4488-B993-F06372F0C85D}"/>
                </a:ext>
              </a:extLst>
            </xdr14:cNvPr>
            <xdr14:cNvContentPartPr/>
          </xdr14:nvContentPartPr>
          <xdr14:nvPr macro=""/>
          <xdr14:xfrm>
            <a:off x="9079560" y="7508520"/>
            <a:ext cx="360" cy="360"/>
          </xdr14:xfrm>
        </xdr:contentPart>
      </mc:Choice>
      <mc:Fallback xmlns="">
        <xdr:pic>
          <xdr:nvPicPr>
            <xdr:cNvPr id="34" name="Рукописный ввод 33">
              <a:extLst>
                <a:ext uri="{FF2B5EF4-FFF2-40B4-BE49-F238E27FC236}">
                  <a16:creationId xmlns:a16="http://schemas.microsoft.com/office/drawing/2014/main" id="{F3E7751A-B75F-4E8D-8123-CF8DFAD0DC69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070560" y="74998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133490</xdr:colOff>
      <xdr:row>39</xdr:row>
      <xdr:rowOff>0</xdr:rowOff>
    </xdr:from>
    <xdr:to>
      <xdr:col>19</xdr:col>
      <xdr:colOff>133850</xdr:colOff>
      <xdr:row>39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9" name="Рукописный ввод 8">
              <a:extLst>
                <a:ext uri="{FF2B5EF4-FFF2-40B4-BE49-F238E27FC236}">
                  <a16:creationId xmlns:a16="http://schemas.microsoft.com/office/drawing/2014/main" id="{6E9888A7-BB56-4FCB-B06D-E90CB93BFCB1}"/>
                </a:ext>
              </a:extLst>
            </xdr14:cNvPr>
            <xdr14:cNvContentPartPr/>
          </xdr14:nvContentPartPr>
          <xdr14:nvPr macro=""/>
          <xdr14:xfrm>
            <a:off x="7441560" y="9179640"/>
            <a:ext cx="360" cy="360"/>
          </xdr14:xfrm>
        </xdr:contentPart>
      </mc:Choice>
      <mc:Fallback xmlns="">
        <xdr:pic>
          <xdr:nvPicPr>
            <xdr:cNvPr id="35" name="Рукописный ввод 34">
              <a:extLst>
                <a:ext uri="{FF2B5EF4-FFF2-40B4-BE49-F238E27FC236}">
                  <a16:creationId xmlns:a16="http://schemas.microsoft.com/office/drawing/2014/main" id="{B5595E05-C7EC-471B-A4B3-6184FA935F0E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7432920" y="9171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122168</xdr:colOff>
      <xdr:row>18</xdr:row>
      <xdr:rowOff>144841</xdr:rowOff>
    </xdr:from>
    <xdr:to>
      <xdr:col>14</xdr:col>
      <xdr:colOff>122528</xdr:colOff>
      <xdr:row>18</xdr:row>
      <xdr:rowOff>145201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0" name="Рукописный ввод 9">
              <a:extLst>
                <a:ext uri="{FF2B5EF4-FFF2-40B4-BE49-F238E27FC236}">
                  <a16:creationId xmlns:a16="http://schemas.microsoft.com/office/drawing/2014/main" id="{CF66766E-B14F-496E-AC48-D532FABC0CF0}"/>
                </a:ext>
              </a:extLst>
            </xdr14:cNvPr>
            <xdr14:cNvContentPartPr/>
          </xdr14:nvContentPartPr>
          <xdr14:nvPr macro=""/>
          <xdr14:xfrm>
            <a:off x="3664800" y="3275280"/>
            <a:ext cx="360" cy="360"/>
          </xdr14:xfrm>
        </xdr:contentPart>
      </mc:Choice>
      <mc:Fallback xmlns="">
        <xdr:pic>
          <xdr:nvPicPr>
            <xdr:cNvPr id="36" name="Рукописный ввод 35">
              <a:extLst>
                <a:ext uri="{FF2B5EF4-FFF2-40B4-BE49-F238E27FC236}">
                  <a16:creationId xmlns:a16="http://schemas.microsoft.com/office/drawing/2014/main" id="{DA6C86FA-13E1-4F78-9E88-C82603D57E8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3656160" y="32662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489728</xdr:colOff>
      <xdr:row>18</xdr:row>
      <xdr:rowOff>10921</xdr:rowOff>
    </xdr:from>
    <xdr:to>
      <xdr:col>14</xdr:col>
      <xdr:colOff>490088</xdr:colOff>
      <xdr:row>18</xdr:row>
      <xdr:rowOff>11281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1" name="Рукописный ввод 10">
              <a:extLst>
                <a:ext uri="{FF2B5EF4-FFF2-40B4-BE49-F238E27FC236}">
                  <a16:creationId xmlns:a16="http://schemas.microsoft.com/office/drawing/2014/main" id="{2B8D87A7-159D-4171-9BFE-B33812538866}"/>
                </a:ext>
              </a:extLst>
            </xdr14:cNvPr>
            <xdr14:cNvContentPartPr/>
          </xdr14:nvContentPartPr>
          <xdr14:nvPr macro=""/>
          <xdr14:xfrm>
            <a:off x="4032360" y="3141360"/>
            <a:ext cx="360" cy="360"/>
          </xdr14:xfrm>
        </xdr:contentPart>
      </mc:Choice>
      <mc:Fallback xmlns="">
        <xdr:pic>
          <xdr:nvPicPr>
            <xdr:cNvPr id="37" name="Рукописный ввод 36">
              <a:extLst>
                <a:ext uri="{FF2B5EF4-FFF2-40B4-BE49-F238E27FC236}">
                  <a16:creationId xmlns:a16="http://schemas.microsoft.com/office/drawing/2014/main" id="{F2495447-C5DF-4CE2-B92D-216AB56C687D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4023720" y="31323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924467</xdr:colOff>
      <xdr:row>39</xdr:row>
      <xdr:rowOff>0</xdr:rowOff>
    </xdr:from>
    <xdr:to>
      <xdr:col>16</xdr:col>
      <xdr:colOff>924827</xdr:colOff>
      <xdr:row>39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2" name="Рукописный ввод 11">
              <a:extLst>
                <a:ext uri="{FF2B5EF4-FFF2-40B4-BE49-F238E27FC236}">
                  <a16:creationId xmlns:a16="http://schemas.microsoft.com/office/drawing/2014/main" id="{D67E10FE-3669-4C02-B14E-998D38A22211}"/>
                </a:ext>
              </a:extLst>
            </xdr14:cNvPr>
            <xdr14:cNvContentPartPr/>
          </xdr14:nvContentPartPr>
          <xdr14:nvPr macro=""/>
          <xdr14:xfrm>
            <a:off x="6427800" y="8544240"/>
            <a:ext cx="360" cy="360"/>
          </xdr14:xfrm>
        </xdr:contentPart>
      </mc:Choice>
      <mc:Fallback xmlns="">
        <xdr:pic>
          <xdr:nvPicPr>
            <xdr:cNvPr id="39" name="Рукописный ввод 38">
              <a:extLst>
                <a:ext uri="{FF2B5EF4-FFF2-40B4-BE49-F238E27FC236}">
                  <a16:creationId xmlns:a16="http://schemas.microsoft.com/office/drawing/2014/main" id="{D7CE76AE-B7A0-44AF-BACC-CE63EF603943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19160" y="8535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121554</xdr:colOff>
      <xdr:row>10</xdr:row>
      <xdr:rowOff>236781</xdr:rowOff>
    </xdr:from>
    <xdr:to>
      <xdr:col>12</xdr:col>
      <xdr:colOff>552136</xdr:colOff>
      <xdr:row>11</xdr:row>
      <xdr:rowOff>94549</xdr:rowOff>
    </xdr:to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id="{77A15927-B44F-461B-A520-7A583DE23BD7}"/>
            </a:ext>
          </a:extLst>
        </xdr:cNvPr>
        <xdr:cNvSpPr/>
      </xdr:nvSpPr>
      <xdr:spPr>
        <a:xfrm rot="16200000">
          <a:off x="12688861" y="2433224"/>
          <a:ext cx="391168" cy="176408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9</xdr:col>
      <xdr:colOff>59053</xdr:colOff>
      <xdr:row>10</xdr:row>
      <xdr:rowOff>205356</xdr:rowOff>
    </xdr:from>
    <xdr:ext cx="1984897" cy="46807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75A3B6F-1BBB-4215-96DA-5C292AF9DD60}"/>
            </a:ext>
          </a:extLst>
        </xdr:cNvPr>
        <xdr:cNvSpPr txBox="1"/>
      </xdr:nvSpPr>
      <xdr:spPr>
        <a:xfrm>
          <a:off x="11939903" y="3088256"/>
          <a:ext cx="1984897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Стол </a:t>
          </a:r>
          <a:br>
            <a:rPr lang="ru-RU" sz="1200" b="1">
              <a:solidFill>
                <a:schemeClr val="tx1"/>
              </a:solidFill>
            </a:rPr>
          </a:br>
          <a:r>
            <a:rPr lang="ru-RU" sz="1200" b="1">
              <a:solidFill>
                <a:schemeClr val="tx1"/>
              </a:solidFill>
            </a:rPr>
            <a:t>Диспетчера</a:t>
          </a:r>
        </a:p>
      </xdr:txBody>
    </xdr:sp>
    <xdr:clientData/>
  </xdr:oneCellAnchor>
  <xdr:twoCellAnchor>
    <xdr:from>
      <xdr:col>10</xdr:col>
      <xdr:colOff>76955</xdr:colOff>
      <xdr:row>9</xdr:row>
      <xdr:rowOff>198523</xdr:rowOff>
    </xdr:from>
    <xdr:to>
      <xdr:col>11</xdr:col>
      <xdr:colOff>397756</xdr:colOff>
      <xdr:row>10</xdr:row>
      <xdr:rowOff>7735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73D23906-3BA6-43BA-A0C6-B587215F6E47}"/>
            </a:ext>
          </a:extLst>
        </xdr:cNvPr>
        <xdr:cNvSpPr/>
      </xdr:nvSpPr>
      <xdr:spPr>
        <a:xfrm rot="16200000">
          <a:off x="12693025" y="2581153"/>
          <a:ext cx="183862" cy="4351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11</xdr:col>
      <xdr:colOff>6</xdr:colOff>
      <xdr:row>9</xdr:row>
      <xdr:rowOff>235985</xdr:rowOff>
    </xdr:from>
    <xdr:to>
      <xdr:col>11</xdr:col>
      <xdr:colOff>352086</xdr:colOff>
      <xdr:row>10</xdr:row>
      <xdr:rowOff>274288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3923461-B7C0-4B43-88C1-93D58C70E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2604756" y="2744235"/>
          <a:ext cx="352080" cy="326850"/>
        </a:xfrm>
        <a:prstGeom prst="rect">
          <a:avLst/>
        </a:prstGeom>
      </xdr:spPr>
    </xdr:pic>
    <xdr:clientData/>
  </xdr:twoCellAnchor>
  <xdr:twoCellAnchor editAs="oneCell">
    <xdr:from>
      <xdr:col>14</xdr:col>
      <xdr:colOff>471229</xdr:colOff>
      <xdr:row>10</xdr:row>
      <xdr:rowOff>399938</xdr:rowOff>
    </xdr:from>
    <xdr:to>
      <xdr:col>14</xdr:col>
      <xdr:colOff>811078</xdr:colOff>
      <xdr:row>12</xdr:row>
      <xdr:rowOff>35509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29EB917-F205-4D19-BD06-193AB56AE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5279429" y="3282838"/>
          <a:ext cx="339849" cy="327938"/>
        </a:xfrm>
        <a:prstGeom prst="rect">
          <a:avLst/>
        </a:prstGeom>
      </xdr:spPr>
    </xdr:pic>
    <xdr:clientData/>
  </xdr:twoCellAnchor>
  <xdr:twoCellAnchor editAs="oneCell">
    <xdr:from>
      <xdr:col>14</xdr:col>
      <xdr:colOff>193428</xdr:colOff>
      <xdr:row>24</xdr:row>
      <xdr:rowOff>65662</xdr:rowOff>
    </xdr:from>
    <xdr:to>
      <xdr:col>14</xdr:col>
      <xdr:colOff>527639</xdr:colOff>
      <xdr:row>27</xdr:row>
      <xdr:rowOff>18170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B1C03637-5049-495F-80A5-60C3D9977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5001979" y="6313711"/>
          <a:ext cx="333509" cy="334211"/>
        </a:xfrm>
        <a:prstGeom prst="rect">
          <a:avLst/>
        </a:prstGeom>
      </xdr:spPr>
    </xdr:pic>
    <xdr:clientData/>
  </xdr:twoCellAnchor>
  <xdr:oneCellAnchor>
    <xdr:from>
      <xdr:col>17</xdr:col>
      <xdr:colOff>129502</xdr:colOff>
      <xdr:row>8</xdr:row>
      <xdr:rowOff>62743</xdr:rowOff>
    </xdr:from>
    <xdr:ext cx="1786259" cy="28020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C3D2CAF-595C-4D99-A3DE-978550976FF8}"/>
            </a:ext>
          </a:extLst>
        </xdr:cNvPr>
        <xdr:cNvSpPr txBox="1"/>
      </xdr:nvSpPr>
      <xdr:spPr>
        <a:xfrm>
          <a:off x="17890452" y="2164593"/>
          <a:ext cx="178625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Доска объявлений</a:t>
          </a:r>
        </a:p>
      </xdr:txBody>
    </xdr:sp>
    <xdr:clientData/>
  </xdr:oneCellAnchor>
  <xdr:twoCellAnchor editAs="oneCell">
    <xdr:from>
      <xdr:col>20</xdr:col>
      <xdr:colOff>336861</xdr:colOff>
      <xdr:row>13</xdr:row>
      <xdr:rowOff>117623</xdr:rowOff>
    </xdr:from>
    <xdr:to>
      <xdr:col>20</xdr:col>
      <xdr:colOff>337221</xdr:colOff>
      <xdr:row>13</xdr:row>
      <xdr:rowOff>117983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20" name="Рукописный ввод 19">
              <a:extLst>
                <a:ext uri="{FF2B5EF4-FFF2-40B4-BE49-F238E27FC236}">
                  <a16:creationId xmlns:a16="http://schemas.microsoft.com/office/drawing/2014/main" id="{993423A0-15C5-45A3-B374-6C3F02FFEA31}"/>
                </a:ext>
              </a:extLst>
            </xdr14:cNvPr>
            <xdr14:cNvContentPartPr/>
          </xdr14:nvContentPartPr>
          <xdr14:nvPr macro=""/>
          <xdr14:xfrm>
            <a:off x="8286120" y="1756080"/>
            <a:ext cx="360" cy="360"/>
          </xdr14:xfrm>
        </xdr:contentPart>
      </mc:Choice>
      <mc:Fallback xmlns="">
        <xdr:pic>
          <xdr:nvPicPr>
            <xdr:cNvPr id="62" name="Рукописный ввод 61">
              <a:extLst>
                <a:ext uri="{FF2B5EF4-FFF2-40B4-BE49-F238E27FC236}">
                  <a16:creationId xmlns:a16="http://schemas.microsoft.com/office/drawing/2014/main" id="{72C5E98E-C627-4823-B7E9-DA176E0B3811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8277120" y="17470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1140113</xdr:colOff>
      <xdr:row>39</xdr:row>
      <xdr:rowOff>83775</xdr:rowOff>
    </xdr:from>
    <xdr:to>
      <xdr:col>4</xdr:col>
      <xdr:colOff>189385</xdr:colOff>
      <xdr:row>39</xdr:row>
      <xdr:rowOff>331932</xdr:rowOff>
    </xdr:to>
    <xdr:sp macro="" textlink="">
      <xdr:nvSpPr>
        <xdr:cNvPr id="21" name="Oval 35">
          <a:extLst>
            <a:ext uri="{FF2B5EF4-FFF2-40B4-BE49-F238E27FC236}">
              <a16:creationId xmlns:a16="http://schemas.microsoft.com/office/drawing/2014/main" id="{5AFFAC9D-A2F6-4C3A-9615-55A65ABC8FD1}"/>
            </a:ext>
          </a:extLst>
        </xdr:cNvPr>
        <xdr:cNvSpPr>
          <a:spLocks noChangeArrowheads="1"/>
        </xdr:cNvSpPr>
      </xdr:nvSpPr>
      <xdr:spPr bwMode="auto">
        <a:xfrm>
          <a:off x="3045113" y="10046925"/>
          <a:ext cx="401822" cy="24815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276225</xdr:colOff>
      <xdr:row>39</xdr:row>
      <xdr:rowOff>94916</xdr:rowOff>
    </xdr:from>
    <xdr:to>
      <xdr:col>4</xdr:col>
      <xdr:colOff>2019300</xdr:colOff>
      <xdr:row>39</xdr:row>
      <xdr:rowOff>413475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A969367-B82C-4F9F-93F4-CBD0A572B6BA}"/>
            </a:ext>
          </a:extLst>
        </xdr:cNvPr>
        <xdr:cNvSpPr txBox="1"/>
      </xdr:nvSpPr>
      <xdr:spPr>
        <a:xfrm>
          <a:off x="3533775" y="10058066"/>
          <a:ext cx="1743075" cy="31855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номер шага процесса</a:t>
          </a:r>
        </a:p>
      </xdr:txBody>
    </xdr:sp>
    <xdr:clientData/>
  </xdr:twoCellAnchor>
  <xdr:twoCellAnchor>
    <xdr:from>
      <xdr:col>4</xdr:col>
      <xdr:colOff>4239518</xdr:colOff>
      <xdr:row>39</xdr:row>
      <xdr:rowOff>118812</xdr:rowOff>
    </xdr:from>
    <xdr:to>
      <xdr:col>4</xdr:col>
      <xdr:colOff>5224318</xdr:colOff>
      <xdr:row>39</xdr:row>
      <xdr:rowOff>303068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560B86A-E781-4880-8BC9-5A7CC845DD4E}"/>
            </a:ext>
          </a:extLst>
        </xdr:cNvPr>
        <xdr:cNvSpPr txBox="1"/>
      </xdr:nvSpPr>
      <xdr:spPr>
        <a:xfrm>
          <a:off x="7497068" y="10081962"/>
          <a:ext cx="984800" cy="184256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сотрудник</a:t>
          </a:r>
        </a:p>
      </xdr:txBody>
    </xdr:sp>
    <xdr:clientData/>
  </xdr:twoCellAnchor>
  <xdr:twoCellAnchor>
    <xdr:from>
      <xdr:col>4</xdr:col>
      <xdr:colOff>1878615</xdr:colOff>
      <xdr:row>39</xdr:row>
      <xdr:rowOff>211668</xdr:rowOff>
    </xdr:from>
    <xdr:to>
      <xdr:col>4</xdr:col>
      <xdr:colOff>2629122</xdr:colOff>
      <xdr:row>39</xdr:row>
      <xdr:rowOff>286253</xdr:rowOff>
    </xdr:to>
    <xdr:sp macro="" textlink="">
      <xdr:nvSpPr>
        <xdr:cNvPr id="24" name="Freeform 30">
          <a:extLst>
            <a:ext uri="{FF2B5EF4-FFF2-40B4-BE49-F238E27FC236}">
              <a16:creationId xmlns:a16="http://schemas.microsoft.com/office/drawing/2014/main" id="{6B146D61-97DF-4636-BC98-96177BB557DF}"/>
            </a:ext>
          </a:extLst>
        </xdr:cNvPr>
        <xdr:cNvSpPr>
          <a:spLocks/>
        </xdr:cNvSpPr>
      </xdr:nvSpPr>
      <xdr:spPr bwMode="auto">
        <a:xfrm>
          <a:off x="5136165" y="10174818"/>
          <a:ext cx="750507" cy="74585"/>
        </a:xfrm>
        <a:custGeom>
          <a:avLst/>
          <a:gdLst>
            <a:gd name="T0" fmla="*/ 0 w 141"/>
            <a:gd name="T1" fmla="*/ 90725626 h 38"/>
            <a:gd name="T2" fmla="*/ 2147483647 w 141"/>
            <a:gd name="T3" fmla="*/ 2147483647 h 38"/>
            <a:gd name="T4" fmla="*/ 2147483647 w 141"/>
            <a:gd name="T5" fmla="*/ 0 h 38"/>
            <a:gd name="T6" fmla="*/ 0 60000 65536"/>
            <a:gd name="T7" fmla="*/ 0 60000 65536"/>
            <a:gd name="T8" fmla="*/ 0 60000 65536"/>
            <a:gd name="T9" fmla="*/ 0 w 141"/>
            <a:gd name="T10" fmla="*/ 0 h 38"/>
            <a:gd name="T11" fmla="*/ 141 w 141"/>
            <a:gd name="T12" fmla="*/ 38 h 3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1" h="38">
              <a:moveTo>
                <a:pt x="0" y="1"/>
              </a:moveTo>
              <a:cubicBezTo>
                <a:pt x="24" y="19"/>
                <a:pt x="49" y="38"/>
                <a:pt x="72" y="38"/>
              </a:cubicBezTo>
              <a:cubicBezTo>
                <a:pt x="95" y="38"/>
                <a:pt x="118" y="19"/>
                <a:pt x="141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 type="none" w="med" len="med"/>
          <a:tailEnd type="triangle" w="med" len="med"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</xdr:col>
      <xdr:colOff>2659146</xdr:colOff>
      <xdr:row>39</xdr:row>
      <xdr:rowOff>72636</xdr:rowOff>
    </xdr:from>
    <xdr:to>
      <xdr:col>4</xdr:col>
      <xdr:colOff>3876842</xdr:colOff>
      <xdr:row>39</xdr:row>
      <xdr:rowOff>412194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E921BC2-B07E-4F6D-AA63-7645C6DC96F6}"/>
            </a:ext>
          </a:extLst>
        </xdr:cNvPr>
        <xdr:cNvSpPr txBox="1"/>
      </xdr:nvSpPr>
      <xdr:spPr>
        <a:xfrm>
          <a:off x="5916696" y="10035786"/>
          <a:ext cx="1217696" cy="33955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4</xdr:col>
      <xdr:colOff>3836715</xdr:colOff>
      <xdr:row>39</xdr:row>
      <xdr:rowOff>75915</xdr:rowOff>
    </xdr:from>
    <xdr:to>
      <xdr:col>4</xdr:col>
      <xdr:colOff>4176749</xdr:colOff>
      <xdr:row>39</xdr:row>
      <xdr:rowOff>405315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DA4636CC-E412-44AA-A8DA-FBF58EC1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4265" y="10039065"/>
          <a:ext cx="340034" cy="329400"/>
        </a:xfrm>
        <a:prstGeom prst="rect">
          <a:avLst/>
        </a:prstGeom>
      </xdr:spPr>
    </xdr:pic>
    <xdr:clientData/>
  </xdr:twoCellAnchor>
  <xdr:oneCellAnchor>
    <xdr:from>
      <xdr:col>11</xdr:col>
      <xdr:colOff>461819</xdr:colOff>
      <xdr:row>9</xdr:row>
      <xdr:rowOff>14675</xdr:rowOff>
    </xdr:from>
    <xdr:ext cx="875365" cy="231384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5607E26-E9D5-4B04-8C8E-713DA15D310E}"/>
            </a:ext>
          </a:extLst>
        </xdr:cNvPr>
        <xdr:cNvSpPr txBox="1"/>
      </xdr:nvSpPr>
      <xdr:spPr>
        <a:xfrm>
          <a:off x="13066569" y="2522925"/>
          <a:ext cx="875365" cy="231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Принтер</a:t>
          </a:r>
        </a:p>
      </xdr:txBody>
    </xdr:sp>
    <xdr:clientData/>
  </xdr:oneCellAnchor>
  <xdr:twoCellAnchor editAs="oneCell">
    <xdr:from>
      <xdr:col>24</xdr:col>
      <xdr:colOff>244796</xdr:colOff>
      <xdr:row>25</xdr:row>
      <xdr:rowOff>77375</xdr:rowOff>
    </xdr:from>
    <xdr:to>
      <xdr:col>24</xdr:col>
      <xdr:colOff>245156</xdr:colOff>
      <xdr:row>25</xdr:row>
      <xdr:rowOff>77735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8" name="Рукописный ввод 27">
              <a:extLst>
                <a:ext uri="{FF2B5EF4-FFF2-40B4-BE49-F238E27FC236}">
                  <a16:creationId xmlns:a16="http://schemas.microsoft.com/office/drawing/2014/main" id="{7B457DE8-30EF-4391-A18F-B5A1DA68BF0C}"/>
                </a:ext>
              </a:extLst>
            </xdr14:cNvPr>
            <xdr14:cNvContentPartPr/>
          </xdr14:nvContentPartPr>
          <xdr14:nvPr macro=""/>
          <xdr14:xfrm>
            <a:off x="20041200" y="7363164"/>
            <a:ext cx="360" cy="360"/>
          </xdr14:xfrm>
        </xdr:contentPart>
      </mc:Choice>
      <mc:Fallback xmlns="">
        <xdr:pic>
          <xdr:nvPicPr>
            <xdr:cNvPr id="91" name="Рукописный ввод 90">
              <a:extLst>
                <a:ext uri="{FF2B5EF4-FFF2-40B4-BE49-F238E27FC236}">
                  <a16:creationId xmlns:a16="http://schemas.microsoft.com/office/drawing/2014/main" id="{D3D95B7E-29F6-426A-8DF7-F02700E9F1AD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20032200" y="73545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166749</xdr:colOff>
      <xdr:row>13</xdr:row>
      <xdr:rowOff>177815</xdr:rowOff>
    </xdr:from>
    <xdr:to>
      <xdr:col>15</xdr:col>
      <xdr:colOff>301029</xdr:colOff>
      <xdr:row>13</xdr:row>
      <xdr:rowOff>231434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Рукописный ввод 28">
              <a:extLst>
                <a:ext uri="{FF2B5EF4-FFF2-40B4-BE49-F238E27FC236}">
                  <a16:creationId xmlns:a16="http://schemas.microsoft.com/office/drawing/2014/main" id="{3D6A8862-71A4-48AB-A5E4-D1C6FC68AD33}"/>
                </a:ext>
              </a:extLst>
            </xdr14:cNvPr>
            <xdr14:cNvContentPartPr/>
          </xdr14:nvContentPartPr>
          <xdr14:nvPr macro=""/>
          <xdr14:xfrm>
            <a:off x="14493240" y="7463604"/>
            <a:ext cx="134280" cy="56160"/>
          </xdr14:xfrm>
        </xdr:contentPart>
      </mc:Choice>
      <mc:Fallback xmlns="">
        <xdr:pic>
          <xdr:nvPicPr>
            <xdr:cNvPr id="94" name="Рукописный ввод 93">
              <a:extLst>
                <a:ext uri="{FF2B5EF4-FFF2-40B4-BE49-F238E27FC236}">
                  <a16:creationId xmlns:a16="http://schemas.microsoft.com/office/drawing/2014/main" id="{9D448577-C377-4514-BA4F-669F24606F3A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4484600" y="7454908"/>
              <a:ext cx="151920" cy="7391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334382</xdr:colOff>
      <xdr:row>20</xdr:row>
      <xdr:rowOff>11068</xdr:rowOff>
    </xdr:from>
    <xdr:to>
      <xdr:col>20</xdr:col>
      <xdr:colOff>434462</xdr:colOff>
      <xdr:row>20</xdr:row>
      <xdr:rowOff>89188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0" name="Рукописный ввод 29">
              <a:extLst>
                <a:ext uri="{FF2B5EF4-FFF2-40B4-BE49-F238E27FC236}">
                  <a16:creationId xmlns:a16="http://schemas.microsoft.com/office/drawing/2014/main" id="{E549CEA2-767D-42F0-9312-4156171B1FE4}"/>
                </a:ext>
              </a:extLst>
            </xdr14:cNvPr>
            <xdr14:cNvContentPartPr/>
          </xdr14:nvContentPartPr>
          <xdr14:nvPr macro=""/>
          <xdr14:xfrm>
            <a:off x="18058680" y="6238524"/>
            <a:ext cx="100080" cy="78120"/>
          </xdr14:xfrm>
        </xdr:contentPart>
      </mc:Choice>
      <mc:Fallback xmlns="">
        <xdr:pic>
          <xdr:nvPicPr>
            <xdr:cNvPr id="100" name="Рукописный ввод 99">
              <a:extLst>
                <a:ext uri="{FF2B5EF4-FFF2-40B4-BE49-F238E27FC236}">
                  <a16:creationId xmlns:a16="http://schemas.microsoft.com/office/drawing/2014/main" id="{554413D4-CCE3-496C-8D72-DB565601E7A3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18049680" y="6229524"/>
              <a:ext cx="11772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478742</xdr:colOff>
      <xdr:row>19</xdr:row>
      <xdr:rowOff>32982</xdr:rowOff>
    </xdr:from>
    <xdr:to>
      <xdr:col>20</xdr:col>
      <xdr:colOff>479102</xdr:colOff>
      <xdr:row>19</xdr:row>
      <xdr:rowOff>33342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1" name="Рукописный ввод 30">
              <a:extLst>
                <a:ext uri="{FF2B5EF4-FFF2-40B4-BE49-F238E27FC236}">
                  <a16:creationId xmlns:a16="http://schemas.microsoft.com/office/drawing/2014/main" id="{81F1DBA3-3CA0-4582-8668-BF52864C18DA}"/>
                </a:ext>
              </a:extLst>
            </xdr14:cNvPr>
            <xdr14:cNvContentPartPr/>
          </xdr14:nvContentPartPr>
          <xdr14:nvPr macro=""/>
          <xdr14:xfrm>
            <a:off x="18203040" y="5825964"/>
            <a:ext cx="360" cy="360"/>
          </xdr14:xfrm>
        </xdr:contentPart>
      </mc:Choice>
      <mc:Fallback xmlns="">
        <xdr:pic>
          <xdr:nvPicPr>
            <xdr:cNvPr id="101" name="Рукописный ввод 100">
              <a:extLst>
                <a:ext uri="{FF2B5EF4-FFF2-40B4-BE49-F238E27FC236}">
                  <a16:creationId xmlns:a16="http://schemas.microsoft.com/office/drawing/2014/main" id="{90CC2113-F1B8-4D9B-8D00-9E8A68502447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194400" y="58173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2896524</xdr:colOff>
      <xdr:row>27</xdr:row>
      <xdr:rowOff>67006</xdr:rowOff>
    </xdr:from>
    <xdr:to>
      <xdr:col>1</xdr:col>
      <xdr:colOff>6232</xdr:colOff>
      <xdr:row>27</xdr:row>
      <xdr:rowOff>67366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2" name="Рукописный ввод 31">
              <a:extLst>
                <a:ext uri="{FF2B5EF4-FFF2-40B4-BE49-F238E27FC236}">
                  <a16:creationId xmlns:a16="http://schemas.microsoft.com/office/drawing/2014/main" id="{DD1D73AE-F48F-4B68-BCA0-B9AE08F0B253}"/>
                </a:ext>
              </a:extLst>
            </xdr14:cNvPr>
            <xdr14:cNvContentPartPr/>
          </xdr14:nvContentPartPr>
          <xdr14:nvPr macro=""/>
          <xdr14:xfrm>
            <a:off x="5937840" y="8767620"/>
            <a:ext cx="360" cy="360"/>
          </xdr14:xfrm>
        </xdr:contentPart>
      </mc:Choice>
      <mc:Fallback xmlns="">
        <xdr:pic>
          <xdr:nvPicPr>
            <xdr:cNvPr id="104" name="Рукописный ввод 103">
              <a:extLst>
                <a:ext uri="{FF2B5EF4-FFF2-40B4-BE49-F238E27FC236}">
                  <a16:creationId xmlns:a16="http://schemas.microsoft.com/office/drawing/2014/main" id="{2B4AB95E-61C4-4778-8E0A-DC4CEF2ACB3C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929200" y="87586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2517804</xdr:colOff>
      <xdr:row>17</xdr:row>
      <xdr:rowOff>312097</xdr:rowOff>
    </xdr:from>
    <xdr:to>
      <xdr:col>4</xdr:col>
      <xdr:colOff>2518164</xdr:colOff>
      <xdr:row>18</xdr:row>
      <xdr:rowOff>3574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33" name="Рукописный ввод 32">
              <a:extLst>
                <a:ext uri="{FF2B5EF4-FFF2-40B4-BE49-F238E27FC236}">
                  <a16:creationId xmlns:a16="http://schemas.microsoft.com/office/drawing/2014/main" id="{EA6CA05C-4A5B-49C3-BDC6-C31BECB13DF9}"/>
                </a:ext>
              </a:extLst>
            </xdr14:cNvPr>
            <xdr14:cNvContentPartPr/>
          </xdr14:nvContentPartPr>
          <xdr14:nvPr macro=""/>
          <xdr14:xfrm>
            <a:off x="5559120" y="6116220"/>
            <a:ext cx="360" cy="360"/>
          </xdr14:xfrm>
        </xdr:contentPart>
      </mc:Choice>
      <mc:Fallback xmlns="">
        <xdr:pic>
          <xdr:nvPicPr>
            <xdr:cNvPr id="105" name="Рукописный ввод 104">
              <a:extLst>
                <a:ext uri="{FF2B5EF4-FFF2-40B4-BE49-F238E27FC236}">
                  <a16:creationId xmlns:a16="http://schemas.microsoft.com/office/drawing/2014/main" id="{800FBC2C-65DF-4A72-A261-80F2353632F0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50120" y="61072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2551284</xdr:colOff>
      <xdr:row>17</xdr:row>
      <xdr:rowOff>100417</xdr:rowOff>
    </xdr:from>
    <xdr:to>
      <xdr:col>4</xdr:col>
      <xdr:colOff>2551644</xdr:colOff>
      <xdr:row>17</xdr:row>
      <xdr:rowOff>100777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34" name="Рукописный ввод 33">
              <a:extLst>
                <a:ext uri="{FF2B5EF4-FFF2-40B4-BE49-F238E27FC236}">
                  <a16:creationId xmlns:a16="http://schemas.microsoft.com/office/drawing/2014/main" id="{663520EA-D363-42B2-A45E-881F439CF218}"/>
                </a:ext>
              </a:extLst>
            </xdr14:cNvPr>
            <xdr14:cNvContentPartPr/>
          </xdr14:nvContentPartPr>
          <xdr14:nvPr macro=""/>
          <xdr14:xfrm>
            <a:off x="5592600" y="5904540"/>
            <a:ext cx="360" cy="360"/>
          </xdr14:xfrm>
        </xdr:contentPart>
      </mc:Choice>
      <mc:Fallback xmlns="">
        <xdr:pic>
          <xdr:nvPicPr>
            <xdr:cNvPr id="106" name="Рукописный ввод 105">
              <a:extLst>
                <a:ext uri="{FF2B5EF4-FFF2-40B4-BE49-F238E27FC236}">
                  <a16:creationId xmlns:a16="http://schemas.microsoft.com/office/drawing/2014/main" id="{426D409B-7414-4B20-A3FD-52E8286A0522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83600" y="5895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166940</xdr:colOff>
      <xdr:row>39</xdr:row>
      <xdr:rowOff>0</xdr:rowOff>
    </xdr:from>
    <xdr:to>
      <xdr:col>15</xdr:col>
      <xdr:colOff>200780</xdr:colOff>
      <xdr:row>39</xdr:row>
      <xdr:rowOff>22320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35" name="Рукописный ввод 34">
              <a:extLst>
                <a:ext uri="{FF2B5EF4-FFF2-40B4-BE49-F238E27FC236}">
                  <a16:creationId xmlns:a16="http://schemas.microsoft.com/office/drawing/2014/main" id="{A7844C9D-341D-4C82-B2D5-39CA4502CC68}"/>
                </a:ext>
              </a:extLst>
            </xdr14:cNvPr>
            <xdr14:cNvContentPartPr/>
          </xdr14:nvContentPartPr>
          <xdr14:nvPr macro=""/>
          <xdr14:xfrm>
            <a:off x="15418080" y="11129151"/>
            <a:ext cx="33840" cy="22320"/>
          </xdr14:xfrm>
        </xdr:contentPart>
      </mc:Choice>
      <mc:Fallback xmlns="">
        <xdr:pic>
          <xdr:nvPicPr>
            <xdr:cNvPr id="111" name="Рукописный ввод 110">
              <a:extLst>
                <a:ext uri="{FF2B5EF4-FFF2-40B4-BE49-F238E27FC236}">
                  <a16:creationId xmlns:a16="http://schemas.microsoft.com/office/drawing/2014/main" id="{ED03C823-3B8E-46F0-B542-358D89C38232}"/>
                </a:ext>
              </a:extLst>
            </xdr:cNvPr>
            <xdr:cNvPicPr/>
          </xdr:nvPicPr>
          <xdr:blipFill>
            <a:blip xmlns:r="http://schemas.openxmlformats.org/officeDocument/2006/relationships" r:embed="rId45"/>
            <a:stretch>
              <a:fillRect/>
            </a:stretch>
          </xdr:blipFill>
          <xdr:spPr>
            <a:xfrm>
              <a:off x="15409080" y="11120151"/>
              <a:ext cx="514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356048</xdr:colOff>
      <xdr:row>19</xdr:row>
      <xdr:rowOff>77885</xdr:rowOff>
    </xdr:from>
    <xdr:to>
      <xdr:col>19</xdr:col>
      <xdr:colOff>356408</xdr:colOff>
      <xdr:row>19</xdr:row>
      <xdr:rowOff>78245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36" name="Рукописный ввод 35">
              <a:extLst>
                <a:ext uri="{FF2B5EF4-FFF2-40B4-BE49-F238E27FC236}">
                  <a16:creationId xmlns:a16="http://schemas.microsoft.com/office/drawing/2014/main" id="{C6FDA30C-8250-4AB8-AA97-11239FD70459}"/>
                </a:ext>
              </a:extLst>
            </xdr14:cNvPr>
            <xdr14:cNvContentPartPr/>
          </xdr14:nvContentPartPr>
          <xdr14:nvPr macro=""/>
          <xdr14:xfrm>
            <a:off x="18525960" y="6628411"/>
            <a:ext cx="360" cy="360"/>
          </xdr14:xfrm>
        </xdr:contentPart>
      </mc:Choice>
      <mc:Fallback xmlns="">
        <xdr:pic>
          <xdr:nvPicPr>
            <xdr:cNvPr id="117" name="Рукописный ввод 116">
              <a:extLst>
                <a:ext uri="{FF2B5EF4-FFF2-40B4-BE49-F238E27FC236}">
                  <a16:creationId xmlns:a16="http://schemas.microsoft.com/office/drawing/2014/main" id="{36AB4E9A-0B7D-41B8-9966-6930A90089D9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18516960" y="66197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545408</xdr:colOff>
      <xdr:row>18</xdr:row>
      <xdr:rowOff>322560</xdr:rowOff>
    </xdr:from>
    <xdr:to>
      <xdr:col>19</xdr:col>
      <xdr:colOff>545768</xdr:colOff>
      <xdr:row>19</xdr:row>
      <xdr:rowOff>1338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37" name="Рукописный ввод 36">
              <a:extLst>
                <a:ext uri="{FF2B5EF4-FFF2-40B4-BE49-F238E27FC236}">
                  <a16:creationId xmlns:a16="http://schemas.microsoft.com/office/drawing/2014/main" id="{09001DA5-1045-410F-8598-19B4D69BDBD9}"/>
                </a:ext>
              </a:extLst>
            </xdr14:cNvPr>
            <xdr14:cNvContentPartPr/>
          </xdr14:nvContentPartPr>
          <xdr14:nvPr macro=""/>
          <xdr14:xfrm>
            <a:off x="18715320" y="6394051"/>
            <a:ext cx="360" cy="360"/>
          </xdr14:xfrm>
        </xdr:contentPart>
      </mc:Choice>
      <mc:Fallback xmlns="">
        <xdr:pic>
          <xdr:nvPicPr>
            <xdr:cNvPr id="119" name="Рукописный ввод 118">
              <a:extLst>
                <a:ext uri="{FF2B5EF4-FFF2-40B4-BE49-F238E27FC236}">
                  <a16:creationId xmlns:a16="http://schemas.microsoft.com/office/drawing/2014/main" id="{C91840C5-CD10-4AAA-9384-630A7FAF9AFE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706680" y="638541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1113529</xdr:colOff>
      <xdr:row>16</xdr:row>
      <xdr:rowOff>200294</xdr:rowOff>
    </xdr:from>
    <xdr:to>
      <xdr:col>4</xdr:col>
      <xdr:colOff>1113889</xdr:colOff>
      <xdr:row>16</xdr:row>
      <xdr:rowOff>200654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38" name="Рукописный ввод 37">
              <a:extLst>
                <a:ext uri="{FF2B5EF4-FFF2-40B4-BE49-F238E27FC236}">
                  <a16:creationId xmlns:a16="http://schemas.microsoft.com/office/drawing/2014/main" id="{E2EFD3F5-2396-487C-8AC8-DC2D4E11EA07}"/>
                </a:ext>
              </a:extLst>
            </xdr14:cNvPr>
            <xdr14:cNvContentPartPr/>
          </xdr14:nvContentPartPr>
          <xdr14:nvPr macro=""/>
          <xdr14:xfrm>
            <a:off x="3998880" y="5558803"/>
            <a:ext cx="360" cy="360"/>
          </xdr14:xfrm>
        </xdr:contentPart>
      </mc:Choice>
      <mc:Fallback xmlns="">
        <xdr:pic>
          <xdr:nvPicPr>
            <xdr:cNvPr id="129" name="Рукописный ввод 128">
              <a:extLst>
                <a:ext uri="{FF2B5EF4-FFF2-40B4-BE49-F238E27FC236}">
                  <a16:creationId xmlns:a16="http://schemas.microsoft.com/office/drawing/2014/main" id="{76C49A03-F55F-40DD-BF83-D165C30B0CF1}"/>
                </a:ext>
              </a:extLst>
            </xdr:cNvPr>
            <xdr:cNvPicPr/>
          </xdr:nvPicPr>
          <xdr:blipFill>
            <a:blip xmlns:r="http://schemas.openxmlformats.org/officeDocument/2006/relationships" r:embed="rId67"/>
            <a:stretch>
              <a:fillRect/>
            </a:stretch>
          </xdr:blipFill>
          <xdr:spPr>
            <a:xfrm>
              <a:off x="3990240" y="554980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401061</xdr:colOff>
      <xdr:row>19</xdr:row>
      <xdr:rowOff>411695</xdr:rowOff>
    </xdr:from>
    <xdr:to>
      <xdr:col>2</xdr:col>
      <xdr:colOff>401421</xdr:colOff>
      <xdr:row>20</xdr:row>
      <xdr:rowOff>1574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39" name="Рукописный ввод 38">
              <a:extLst>
                <a:ext uri="{FF2B5EF4-FFF2-40B4-BE49-F238E27FC236}">
                  <a16:creationId xmlns:a16="http://schemas.microsoft.com/office/drawing/2014/main" id="{AE845838-1ED5-4071-8B86-E70E9C2E3711}"/>
                </a:ext>
              </a:extLst>
            </xdr14:cNvPr>
            <xdr14:cNvContentPartPr/>
          </xdr14:nvContentPartPr>
          <xdr14:nvPr macro=""/>
          <xdr14:xfrm>
            <a:off x="1637640" y="7608362"/>
            <a:ext cx="360" cy="360"/>
          </xdr14:xfrm>
        </xdr:contentPart>
      </mc:Choice>
      <mc:Fallback xmlns="">
        <xdr:pic>
          <xdr:nvPicPr>
            <xdr:cNvPr id="142" name="Рукописный ввод 141">
              <a:extLst>
                <a:ext uri="{FF2B5EF4-FFF2-40B4-BE49-F238E27FC236}">
                  <a16:creationId xmlns:a16="http://schemas.microsoft.com/office/drawing/2014/main" id="{EDD32BE8-F654-4332-8816-6DE503E962F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628640" y="759972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9</xdr:col>
      <xdr:colOff>158259</xdr:colOff>
      <xdr:row>8</xdr:row>
      <xdr:rowOff>58217</xdr:rowOff>
    </xdr:from>
    <xdr:ext cx="1660640" cy="296952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99839D1-443B-493A-B8E6-67ACE1A23299}"/>
            </a:ext>
          </a:extLst>
        </xdr:cNvPr>
        <xdr:cNvSpPr txBox="1"/>
      </xdr:nvSpPr>
      <xdr:spPr>
        <a:xfrm>
          <a:off x="12039109" y="2160067"/>
          <a:ext cx="1660640" cy="296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400" b="1"/>
            <a:t>ОФИС УК</a:t>
          </a:r>
        </a:p>
      </xdr:txBody>
    </xdr:sp>
    <xdr:clientData/>
  </xdr:oneCellAnchor>
  <xdr:oneCellAnchor>
    <xdr:from>
      <xdr:col>13</xdr:col>
      <xdr:colOff>225441</xdr:colOff>
      <xdr:row>18</xdr:row>
      <xdr:rowOff>284019</xdr:rowOff>
    </xdr:from>
    <xdr:ext cx="3152466" cy="311496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AFCDF11-3E9F-4419-B790-E827B6E70C12}"/>
            </a:ext>
          </a:extLst>
        </xdr:cNvPr>
        <xdr:cNvSpPr txBox="1"/>
      </xdr:nvSpPr>
      <xdr:spPr>
        <a:xfrm>
          <a:off x="14049391" y="5611669"/>
          <a:ext cx="315246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Маршрут</a:t>
          </a:r>
          <a:r>
            <a:rPr lang="ru-RU" sz="1400" b="1" baseline="0"/>
            <a:t> до Управляющей компании</a:t>
          </a:r>
          <a:endParaRPr lang="ru-RU" sz="1400" b="1"/>
        </a:p>
      </xdr:txBody>
    </xdr:sp>
    <xdr:clientData/>
  </xdr:oneCellAnchor>
  <xdr:twoCellAnchor>
    <xdr:from>
      <xdr:col>5</xdr:col>
      <xdr:colOff>408736</xdr:colOff>
      <xdr:row>39</xdr:row>
      <xdr:rowOff>155757</xdr:rowOff>
    </xdr:from>
    <xdr:to>
      <xdr:col>7</xdr:col>
      <xdr:colOff>317500</xdr:colOff>
      <xdr:row>39</xdr:row>
      <xdr:rowOff>303068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E8EEA2B-FF4B-4719-BAF1-F4766A784EA0}"/>
            </a:ext>
          </a:extLst>
        </xdr:cNvPr>
        <xdr:cNvSpPr txBox="1"/>
      </xdr:nvSpPr>
      <xdr:spPr>
        <a:xfrm>
          <a:off x="9349536" y="10118907"/>
          <a:ext cx="1515314" cy="147311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проблемы</a:t>
          </a:r>
        </a:p>
      </xdr:txBody>
    </xdr:sp>
    <xdr:clientData/>
  </xdr:twoCellAnchor>
  <xdr:oneCellAnchor>
    <xdr:from>
      <xdr:col>4</xdr:col>
      <xdr:colOff>1381337</xdr:colOff>
      <xdr:row>29</xdr:row>
      <xdr:rowOff>47196</xdr:rowOff>
    </xdr:from>
    <xdr:ext cx="463550" cy="241300"/>
    <xdr:sp macro="" textlink="">
      <xdr:nvSpPr>
        <xdr:cNvPr id="43" name="Shape 102">
          <a:extLst>
            <a:ext uri="{FF2B5EF4-FFF2-40B4-BE49-F238E27FC236}">
              <a16:creationId xmlns:a16="http://schemas.microsoft.com/office/drawing/2014/main" id="{512B769B-7300-4484-A96F-7A28F263836A}"/>
            </a:ext>
          </a:extLst>
        </xdr:cNvPr>
        <xdr:cNvSpPr/>
      </xdr:nvSpPr>
      <xdr:spPr>
        <a:xfrm>
          <a:off x="4638887" y="693059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>
    <xdr:from>
      <xdr:col>14</xdr:col>
      <xdr:colOff>484005</xdr:colOff>
      <xdr:row>12</xdr:row>
      <xdr:rowOff>32287</xdr:rowOff>
    </xdr:from>
    <xdr:to>
      <xdr:col>14</xdr:col>
      <xdr:colOff>807204</xdr:colOff>
      <xdr:row>13</xdr:row>
      <xdr:rowOff>84682</xdr:rowOff>
    </xdr:to>
    <xdr:sp macro="" textlink="">
      <xdr:nvSpPr>
        <xdr:cNvPr id="44" name="Овал 43">
          <a:extLst>
            <a:ext uri="{FF2B5EF4-FFF2-40B4-BE49-F238E27FC236}">
              <a16:creationId xmlns:a16="http://schemas.microsoft.com/office/drawing/2014/main" id="{9CDED2F7-31D0-4C8B-9AF0-D572E36B12A6}"/>
            </a:ext>
          </a:extLst>
        </xdr:cNvPr>
        <xdr:cNvSpPr/>
      </xdr:nvSpPr>
      <xdr:spPr>
        <a:xfrm>
          <a:off x="15292205" y="3683537"/>
          <a:ext cx="323199" cy="287345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chemeClr val="accent6">
                  <a:lumMod val="75000"/>
                </a:schemeClr>
              </a:solidFill>
            </a:rPr>
            <a:t>1</a:t>
          </a:r>
        </a:p>
      </xdr:txBody>
    </xdr:sp>
    <xdr:clientData/>
  </xdr:twoCellAnchor>
  <xdr:twoCellAnchor>
    <xdr:from>
      <xdr:col>19</xdr:col>
      <xdr:colOff>328407</xdr:colOff>
      <xdr:row>9</xdr:row>
      <xdr:rowOff>216273</xdr:rowOff>
    </xdr:from>
    <xdr:to>
      <xdr:col>20</xdr:col>
      <xdr:colOff>74279</xdr:colOff>
      <xdr:row>10</xdr:row>
      <xdr:rowOff>182394</xdr:rowOff>
    </xdr:to>
    <xdr:sp macro="" textlink="">
      <xdr:nvSpPr>
        <xdr:cNvPr id="45" name="Овал 44">
          <a:extLst>
            <a:ext uri="{FF2B5EF4-FFF2-40B4-BE49-F238E27FC236}">
              <a16:creationId xmlns:a16="http://schemas.microsoft.com/office/drawing/2014/main" id="{81DB680D-5B68-462F-87EA-86250E9A795D}"/>
            </a:ext>
          </a:extLst>
        </xdr:cNvPr>
        <xdr:cNvSpPr/>
      </xdr:nvSpPr>
      <xdr:spPr>
        <a:xfrm>
          <a:off x="18908507" y="2724523"/>
          <a:ext cx="355472" cy="340771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chemeClr val="accent6">
                  <a:lumMod val="75000"/>
                </a:schemeClr>
              </a:solidFill>
            </a:rPr>
            <a:t>3</a:t>
          </a:r>
        </a:p>
      </xdr:txBody>
    </xdr:sp>
    <xdr:clientData/>
  </xdr:twoCellAnchor>
  <xdr:twoCellAnchor>
    <xdr:from>
      <xdr:col>14</xdr:col>
      <xdr:colOff>75316</xdr:colOff>
      <xdr:row>11</xdr:row>
      <xdr:rowOff>121713</xdr:rowOff>
    </xdr:from>
    <xdr:to>
      <xdr:col>14</xdr:col>
      <xdr:colOff>430445</xdr:colOff>
      <xdr:row>12</xdr:row>
      <xdr:rowOff>227747</xdr:rowOff>
    </xdr:to>
    <xdr:sp macro="" textlink="">
      <xdr:nvSpPr>
        <xdr:cNvPr id="46" name="Овал 45">
          <a:extLst>
            <a:ext uri="{FF2B5EF4-FFF2-40B4-BE49-F238E27FC236}">
              <a16:creationId xmlns:a16="http://schemas.microsoft.com/office/drawing/2014/main" id="{80B4D659-78B0-4185-860B-CA16087B7DEE}"/>
            </a:ext>
          </a:extLst>
        </xdr:cNvPr>
        <xdr:cNvSpPr/>
      </xdr:nvSpPr>
      <xdr:spPr>
        <a:xfrm>
          <a:off x="14883516" y="3538013"/>
          <a:ext cx="355129" cy="340984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chemeClr val="accent6">
                  <a:lumMod val="75000"/>
                </a:schemeClr>
              </a:solidFill>
            </a:rPr>
            <a:t>4</a:t>
          </a:r>
        </a:p>
      </xdr:txBody>
    </xdr:sp>
    <xdr:clientData/>
  </xdr:twoCellAnchor>
  <xdr:twoCellAnchor>
    <xdr:from>
      <xdr:col>13</xdr:col>
      <xdr:colOff>755111</xdr:colOff>
      <xdr:row>23</xdr:row>
      <xdr:rowOff>18884</xdr:rowOff>
    </xdr:from>
    <xdr:to>
      <xdr:col>14</xdr:col>
      <xdr:colOff>130833</xdr:colOff>
      <xdr:row>25</xdr:row>
      <xdr:rowOff>104703</xdr:rowOff>
    </xdr:to>
    <xdr:sp macro="" textlink="">
      <xdr:nvSpPr>
        <xdr:cNvPr id="47" name="Овал 46">
          <a:extLst>
            <a:ext uri="{FF2B5EF4-FFF2-40B4-BE49-F238E27FC236}">
              <a16:creationId xmlns:a16="http://schemas.microsoft.com/office/drawing/2014/main" id="{96C3DB09-2722-4F6A-840D-690568356AB1}"/>
            </a:ext>
          </a:extLst>
        </xdr:cNvPr>
        <xdr:cNvSpPr/>
      </xdr:nvSpPr>
      <xdr:spPr>
        <a:xfrm>
          <a:off x="14579061" y="6140284"/>
          <a:ext cx="359972" cy="339819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chemeClr val="accent6">
                  <a:lumMod val="75000"/>
                </a:schemeClr>
              </a:solidFill>
            </a:rPr>
            <a:t>5</a:t>
          </a:r>
        </a:p>
      </xdr:txBody>
    </xdr:sp>
    <xdr:clientData/>
  </xdr:twoCellAnchor>
  <xdr:oneCellAnchor>
    <xdr:from>
      <xdr:col>9</xdr:col>
      <xdr:colOff>455087</xdr:colOff>
      <xdr:row>11</xdr:row>
      <xdr:rowOff>171636</xdr:rowOff>
    </xdr:from>
    <xdr:ext cx="463550" cy="241300"/>
    <xdr:sp macro="" textlink="">
      <xdr:nvSpPr>
        <xdr:cNvPr id="48" name="Shape 102">
          <a:extLst>
            <a:ext uri="{FF2B5EF4-FFF2-40B4-BE49-F238E27FC236}">
              <a16:creationId xmlns:a16="http://schemas.microsoft.com/office/drawing/2014/main" id="{C17920BE-A0D8-46CB-9229-94518E1D55F5}"/>
            </a:ext>
          </a:extLst>
        </xdr:cNvPr>
        <xdr:cNvSpPr/>
      </xdr:nvSpPr>
      <xdr:spPr>
        <a:xfrm>
          <a:off x="12335937" y="358793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7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9</xdr:col>
      <xdr:colOff>240561</xdr:colOff>
      <xdr:row>10</xdr:row>
      <xdr:rowOff>115308</xdr:rowOff>
    </xdr:from>
    <xdr:ext cx="463550" cy="241300"/>
    <xdr:sp macro="" textlink="">
      <xdr:nvSpPr>
        <xdr:cNvPr id="49" name="Shape 102">
          <a:extLst>
            <a:ext uri="{FF2B5EF4-FFF2-40B4-BE49-F238E27FC236}">
              <a16:creationId xmlns:a16="http://schemas.microsoft.com/office/drawing/2014/main" id="{A9476459-3741-4A82-8C53-3D3FBD46D29E}"/>
            </a:ext>
          </a:extLst>
        </xdr:cNvPr>
        <xdr:cNvSpPr/>
      </xdr:nvSpPr>
      <xdr:spPr>
        <a:xfrm>
          <a:off x="12121411" y="2998208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19</xdr:col>
      <xdr:colOff>590325</xdr:colOff>
      <xdr:row>8</xdr:row>
      <xdr:rowOff>267187</xdr:rowOff>
    </xdr:from>
    <xdr:ext cx="463550" cy="241300"/>
    <xdr:sp macro="" textlink="">
      <xdr:nvSpPr>
        <xdr:cNvPr id="50" name="Shape 102">
          <a:extLst>
            <a:ext uri="{FF2B5EF4-FFF2-40B4-BE49-F238E27FC236}">
              <a16:creationId xmlns:a16="http://schemas.microsoft.com/office/drawing/2014/main" id="{EBFB1F57-6C5E-45E4-8798-8513D310E63D}"/>
            </a:ext>
          </a:extLst>
        </xdr:cNvPr>
        <xdr:cNvSpPr/>
      </xdr:nvSpPr>
      <xdr:spPr>
        <a:xfrm>
          <a:off x="19170425" y="2369037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2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14</xdr:col>
      <xdr:colOff>365594</xdr:colOff>
      <xdr:row>10</xdr:row>
      <xdr:rowOff>159045</xdr:rowOff>
    </xdr:from>
    <xdr:ext cx="463550" cy="241300"/>
    <xdr:sp macro="" textlink="">
      <xdr:nvSpPr>
        <xdr:cNvPr id="51" name="Shape 102">
          <a:extLst>
            <a:ext uri="{FF2B5EF4-FFF2-40B4-BE49-F238E27FC236}">
              <a16:creationId xmlns:a16="http://schemas.microsoft.com/office/drawing/2014/main" id="{8F3D3E3E-1BC9-4D69-BF79-7B08D5C753B4}"/>
            </a:ext>
          </a:extLst>
        </xdr:cNvPr>
        <xdr:cNvSpPr/>
      </xdr:nvSpPr>
      <xdr:spPr>
        <a:xfrm>
          <a:off x="15173794" y="3041945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4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16</xdr:col>
      <xdr:colOff>873317</xdr:colOff>
      <xdr:row>8</xdr:row>
      <xdr:rowOff>190022</xdr:rowOff>
    </xdr:from>
    <xdr:ext cx="463550" cy="241300"/>
    <xdr:sp macro="" textlink="">
      <xdr:nvSpPr>
        <xdr:cNvPr id="52" name="Shape 102">
          <a:extLst>
            <a:ext uri="{FF2B5EF4-FFF2-40B4-BE49-F238E27FC236}">
              <a16:creationId xmlns:a16="http://schemas.microsoft.com/office/drawing/2014/main" id="{8F36DB8A-1D84-45F1-878A-82C70A088F2A}"/>
            </a:ext>
          </a:extLst>
        </xdr:cNvPr>
        <xdr:cNvSpPr/>
      </xdr:nvSpPr>
      <xdr:spPr>
        <a:xfrm>
          <a:off x="17650017" y="2291872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3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13</xdr:col>
      <xdr:colOff>444692</xdr:colOff>
      <xdr:row>21</xdr:row>
      <xdr:rowOff>32289</xdr:rowOff>
    </xdr:from>
    <xdr:ext cx="842411" cy="311496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A75EBC5-A1DD-4C0E-A27E-0045DC82FE81}"/>
            </a:ext>
          </a:extLst>
        </xdr:cNvPr>
        <xdr:cNvSpPr txBox="1"/>
      </xdr:nvSpPr>
      <xdr:spPr>
        <a:xfrm>
          <a:off x="14268642" y="5899689"/>
          <a:ext cx="84241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Офис УК</a:t>
          </a:r>
        </a:p>
      </xdr:txBody>
    </xdr:sp>
    <xdr:clientData/>
  </xdr:oneCellAnchor>
  <xdr:twoCellAnchor>
    <xdr:from>
      <xdr:col>16</xdr:col>
      <xdr:colOff>139916</xdr:colOff>
      <xdr:row>35</xdr:row>
      <xdr:rowOff>118390</xdr:rowOff>
    </xdr:from>
    <xdr:to>
      <xdr:col>16</xdr:col>
      <xdr:colOff>495045</xdr:colOff>
      <xdr:row>37</xdr:row>
      <xdr:rowOff>139633</xdr:rowOff>
    </xdr:to>
    <xdr:sp macro="" textlink="">
      <xdr:nvSpPr>
        <xdr:cNvPr id="54" name="Овал 53">
          <a:extLst>
            <a:ext uri="{FF2B5EF4-FFF2-40B4-BE49-F238E27FC236}">
              <a16:creationId xmlns:a16="http://schemas.microsoft.com/office/drawing/2014/main" id="{41B5D508-12B8-41AF-B9FF-EE8122EB36DF}"/>
            </a:ext>
          </a:extLst>
        </xdr:cNvPr>
        <xdr:cNvSpPr/>
      </xdr:nvSpPr>
      <xdr:spPr>
        <a:xfrm>
          <a:off x="16916616" y="8513090"/>
          <a:ext cx="355129" cy="510193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chemeClr val="accent6">
                  <a:lumMod val="75000"/>
                </a:schemeClr>
              </a:solidFill>
            </a:rPr>
            <a:t>4</a:t>
          </a:r>
        </a:p>
      </xdr:txBody>
    </xdr:sp>
    <xdr:clientData/>
  </xdr:twoCellAnchor>
  <xdr:twoCellAnchor editAs="oneCell">
    <xdr:from>
      <xdr:col>14</xdr:col>
      <xdr:colOff>580186</xdr:colOff>
      <xdr:row>9</xdr:row>
      <xdr:rowOff>224365</xdr:rowOff>
    </xdr:from>
    <xdr:to>
      <xdr:col>19</xdr:col>
      <xdr:colOff>451359</xdr:colOff>
      <xdr:row>15</xdr:row>
      <xdr:rowOff>259741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55" name="Рукописный ввод 54">
              <a:extLst>
                <a:ext uri="{FF2B5EF4-FFF2-40B4-BE49-F238E27FC236}">
                  <a16:creationId xmlns:a16="http://schemas.microsoft.com/office/drawing/2014/main" id="{DBA3EFC5-BAAC-4D02-979E-150AF97CEC70}"/>
                </a:ext>
              </a:extLst>
            </xdr14:cNvPr>
            <xdr14:cNvContentPartPr/>
          </xdr14:nvContentPartPr>
          <xdr14:nvPr macro=""/>
          <xdr14:xfrm>
            <a:off x="15400440" y="2742840"/>
            <a:ext cx="3627360" cy="2037240"/>
          </xdr14:xfrm>
        </xdr:contentPart>
      </mc:Choice>
      <mc:Fallback xmlns="">
        <xdr:pic>
          <xdr:nvPicPr>
            <xdr:cNvPr id="6" name="Рукописный ввод 5">
              <a:extLst>
                <a:ext uri="{FF2B5EF4-FFF2-40B4-BE49-F238E27FC236}">
                  <a16:creationId xmlns:a16="http://schemas.microsoft.com/office/drawing/2014/main" id="{8C8C21CF-E778-4CA6-8693-4E5051C73046}"/>
                </a:ext>
              </a:extLst>
            </xdr:cNvPr>
            <xdr:cNvPicPr/>
          </xdr:nvPicPr>
          <xdr:blipFill>
            <a:blip xmlns:r="http://schemas.openxmlformats.org/officeDocument/2006/relationships" r:embed="rId70"/>
            <a:stretch>
              <a:fillRect/>
            </a:stretch>
          </xdr:blipFill>
          <xdr:spPr>
            <a:xfrm>
              <a:off x="15391815" y="2733859"/>
              <a:ext cx="3644970" cy="205484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363826</xdr:colOff>
      <xdr:row>9</xdr:row>
      <xdr:rowOff>311485</xdr:rowOff>
    </xdr:from>
    <xdr:to>
      <xdr:col>19</xdr:col>
      <xdr:colOff>333999</xdr:colOff>
      <xdr:row>16</xdr:row>
      <xdr:rowOff>63535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56" name="Рукописный ввод 55">
              <a:extLst>
                <a:ext uri="{FF2B5EF4-FFF2-40B4-BE49-F238E27FC236}">
                  <a16:creationId xmlns:a16="http://schemas.microsoft.com/office/drawing/2014/main" id="{B402D966-DC95-4C2B-A497-BB4CF16CD4B2}"/>
                </a:ext>
              </a:extLst>
            </xdr14:cNvPr>
            <xdr14:cNvContentPartPr/>
          </xdr14:nvContentPartPr>
          <xdr14:nvPr macro=""/>
          <xdr14:xfrm>
            <a:off x="15184080" y="2829960"/>
            <a:ext cx="3726360" cy="2074320"/>
          </xdr14:xfrm>
        </xdr:contentPart>
      </mc:Choice>
      <mc:Fallback xmlns="">
        <xdr:pic>
          <xdr:nvPicPr>
            <xdr:cNvPr id="11" name="Рукописный ввод 10">
              <a:extLst>
                <a:ext uri="{FF2B5EF4-FFF2-40B4-BE49-F238E27FC236}">
                  <a16:creationId xmlns:a16="http://schemas.microsoft.com/office/drawing/2014/main" id="{AFFC3C1F-2CBE-4200-BE5D-CE611B18EA36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15175454" y="2820979"/>
              <a:ext cx="3743971" cy="209192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246382</xdr:colOff>
      <xdr:row>14</xdr:row>
      <xdr:rowOff>65476</xdr:rowOff>
    </xdr:from>
    <xdr:to>
      <xdr:col>13</xdr:col>
      <xdr:colOff>882793</xdr:colOff>
      <xdr:row>22</xdr:row>
      <xdr:rowOff>64852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57" name="Рукописный ввод 56">
              <a:extLst>
                <a:ext uri="{FF2B5EF4-FFF2-40B4-BE49-F238E27FC236}">
                  <a16:creationId xmlns:a16="http://schemas.microsoft.com/office/drawing/2014/main" id="{03A2EA01-ED64-49BE-BBE8-DFC4000D9E1D}"/>
                </a:ext>
              </a:extLst>
            </xdr14:cNvPr>
            <xdr14:cNvContentPartPr/>
          </xdr14:nvContentPartPr>
          <xdr14:nvPr macro=""/>
          <xdr14:xfrm>
            <a:off x="12860280" y="4209120"/>
            <a:ext cx="1863360" cy="2001240"/>
          </xdr14:xfrm>
        </xdr:contentPart>
      </mc:Choice>
      <mc:Fallback xmlns="">
        <xdr:pic>
          <xdr:nvPicPr>
            <xdr:cNvPr id="20" name="Рукописный ввод 19">
              <a:extLst>
                <a:ext uri="{FF2B5EF4-FFF2-40B4-BE49-F238E27FC236}">
                  <a16:creationId xmlns:a16="http://schemas.microsoft.com/office/drawing/2014/main" id="{EBEC7667-3C68-4E6A-B9EF-FACEE3138B39}"/>
                </a:ext>
              </a:extLst>
            </xdr:cNvPr>
            <xdr:cNvPicPr/>
          </xdr:nvPicPr>
          <xdr:blipFill>
            <a:blip xmlns:r="http://schemas.openxmlformats.org/officeDocument/2006/relationships" r:embed="rId74"/>
            <a:stretch>
              <a:fillRect/>
            </a:stretch>
          </xdr:blipFill>
          <xdr:spPr>
            <a:xfrm>
              <a:off x="12851257" y="4200486"/>
              <a:ext cx="1881044" cy="2018867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355129</xdr:colOff>
      <xdr:row>14</xdr:row>
      <xdr:rowOff>107344</xdr:rowOff>
    </xdr:to>
    <xdr:sp macro="" textlink="">
      <xdr:nvSpPr>
        <xdr:cNvPr id="58" name="Овал 57">
          <a:extLst>
            <a:ext uri="{FF2B5EF4-FFF2-40B4-BE49-F238E27FC236}">
              <a16:creationId xmlns:a16="http://schemas.microsoft.com/office/drawing/2014/main" id="{726B8D9F-3FC5-488A-BC80-88D996A0A81F}"/>
            </a:ext>
          </a:extLst>
        </xdr:cNvPr>
        <xdr:cNvSpPr/>
      </xdr:nvSpPr>
      <xdr:spPr>
        <a:xfrm>
          <a:off x="12604750" y="3886200"/>
          <a:ext cx="355129" cy="342294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chemeClr val="accent6">
                  <a:lumMod val="75000"/>
                </a:schemeClr>
              </a:solidFill>
            </a:rPr>
            <a:t>5</a:t>
          </a:r>
        </a:p>
      </xdr:txBody>
    </xdr:sp>
    <xdr:clientData/>
  </xdr:twoCellAnchor>
  <xdr:twoCellAnchor>
    <xdr:from>
      <xdr:col>15</xdr:col>
      <xdr:colOff>690535</xdr:colOff>
      <xdr:row>34</xdr:row>
      <xdr:rowOff>270790</xdr:rowOff>
    </xdr:from>
    <xdr:to>
      <xdr:col>16</xdr:col>
      <xdr:colOff>66257</xdr:colOff>
      <xdr:row>37</xdr:row>
      <xdr:rowOff>1439</xdr:rowOff>
    </xdr:to>
    <xdr:sp macro="" textlink="">
      <xdr:nvSpPr>
        <xdr:cNvPr id="59" name="Овал 58">
          <a:extLst>
            <a:ext uri="{FF2B5EF4-FFF2-40B4-BE49-F238E27FC236}">
              <a16:creationId xmlns:a16="http://schemas.microsoft.com/office/drawing/2014/main" id="{B668583F-FF56-4A0B-AC27-271B97F48831}"/>
            </a:ext>
          </a:extLst>
        </xdr:cNvPr>
        <xdr:cNvSpPr/>
      </xdr:nvSpPr>
      <xdr:spPr>
        <a:xfrm>
          <a:off x="16482985" y="8379740"/>
          <a:ext cx="359972" cy="505349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chemeClr val="accent6">
                  <a:lumMod val="75000"/>
                </a:schemeClr>
              </a:solidFill>
            </a:rPr>
            <a:t>6</a:t>
          </a:r>
        </a:p>
      </xdr:txBody>
    </xdr:sp>
    <xdr:clientData/>
  </xdr:twoCellAnchor>
  <xdr:twoCellAnchor>
    <xdr:from>
      <xdr:col>14</xdr:col>
      <xdr:colOff>821410</xdr:colOff>
      <xdr:row>11</xdr:row>
      <xdr:rowOff>3445</xdr:rowOff>
    </xdr:from>
    <xdr:to>
      <xdr:col>15</xdr:col>
      <xdr:colOff>197132</xdr:colOff>
      <xdr:row>12</xdr:row>
      <xdr:rowOff>110789</xdr:rowOff>
    </xdr:to>
    <xdr:sp macro="" textlink="">
      <xdr:nvSpPr>
        <xdr:cNvPr id="60" name="Овал 59">
          <a:extLst>
            <a:ext uri="{FF2B5EF4-FFF2-40B4-BE49-F238E27FC236}">
              <a16:creationId xmlns:a16="http://schemas.microsoft.com/office/drawing/2014/main" id="{DFC3331C-BF4D-4BF2-AA60-76F12F185970}"/>
            </a:ext>
          </a:extLst>
        </xdr:cNvPr>
        <xdr:cNvSpPr/>
      </xdr:nvSpPr>
      <xdr:spPr>
        <a:xfrm>
          <a:off x="15629610" y="3419745"/>
          <a:ext cx="359972" cy="342294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chemeClr val="accent6">
                  <a:lumMod val="75000"/>
                </a:schemeClr>
              </a:solidFill>
            </a:rPr>
            <a:t>6</a:t>
          </a:r>
        </a:p>
      </xdr:txBody>
    </xdr:sp>
    <xdr:clientData/>
  </xdr:twoCellAnchor>
  <xdr:twoCellAnchor editAs="oneCell">
    <xdr:from>
      <xdr:col>11</xdr:col>
      <xdr:colOff>139822</xdr:colOff>
      <xdr:row>14</xdr:row>
      <xdr:rowOff>75556</xdr:rowOff>
    </xdr:from>
    <xdr:to>
      <xdr:col>13</xdr:col>
      <xdr:colOff>738073</xdr:colOff>
      <xdr:row>22</xdr:row>
      <xdr:rowOff>108052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61" name="Рукописный ввод 60">
              <a:extLst>
                <a:ext uri="{FF2B5EF4-FFF2-40B4-BE49-F238E27FC236}">
                  <a16:creationId xmlns:a16="http://schemas.microsoft.com/office/drawing/2014/main" id="{80FB04EE-5832-48DE-9039-006D6CDDE11A}"/>
                </a:ext>
              </a:extLst>
            </xdr14:cNvPr>
            <xdr14:cNvContentPartPr/>
          </xdr14:nvContentPartPr>
          <xdr14:nvPr macro=""/>
          <xdr14:xfrm>
            <a:off x="12753720" y="4219200"/>
            <a:ext cx="1825200" cy="2034360"/>
          </xdr14:xfrm>
        </xdr:contentPart>
      </mc:Choice>
      <mc:Fallback xmlns="">
        <xdr:pic>
          <xdr:nvPicPr>
            <xdr:cNvPr id="25" name="Рукописный ввод 24">
              <a:extLst>
                <a:ext uri="{FF2B5EF4-FFF2-40B4-BE49-F238E27FC236}">
                  <a16:creationId xmlns:a16="http://schemas.microsoft.com/office/drawing/2014/main" id="{ECF34DB3-6357-4680-972C-2BA7BDF3394A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12744697" y="4210206"/>
              <a:ext cx="1842885" cy="2051988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677593</xdr:colOff>
      <xdr:row>23</xdr:row>
      <xdr:rowOff>75366</xdr:rowOff>
    </xdr:from>
    <xdr:to>
      <xdr:col>15</xdr:col>
      <xdr:colOff>644779</xdr:colOff>
      <xdr:row>36</xdr:row>
      <xdr:rowOff>108659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62" name="Рукописный ввод 61">
              <a:extLst>
                <a:ext uri="{FF2B5EF4-FFF2-40B4-BE49-F238E27FC236}">
                  <a16:creationId xmlns:a16="http://schemas.microsoft.com/office/drawing/2014/main" id="{8A2A97F9-730E-442D-9783-E267E13E3204}"/>
                </a:ext>
              </a:extLst>
            </xdr14:cNvPr>
            <xdr14:cNvContentPartPr/>
          </xdr14:nvContentPartPr>
          <xdr14:nvPr macro=""/>
          <xdr14:xfrm>
            <a:off x="14518440" y="6242400"/>
            <a:ext cx="1926000" cy="2368800"/>
          </xdr14:xfrm>
        </xdr:contentPart>
      </mc:Choice>
      <mc:Fallback xmlns="">
        <xdr:pic>
          <xdr:nvPicPr>
            <xdr:cNvPr id="26" name="Рукописный ввод 25">
              <a:extLst>
                <a:ext uri="{FF2B5EF4-FFF2-40B4-BE49-F238E27FC236}">
                  <a16:creationId xmlns:a16="http://schemas.microsoft.com/office/drawing/2014/main" id="{25C0C990-3309-47B2-B86F-BC2D0209C0FF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14509827" y="6233751"/>
              <a:ext cx="1943584" cy="238645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213652</xdr:colOff>
      <xdr:row>29</xdr:row>
      <xdr:rowOff>175611</xdr:rowOff>
    </xdr:from>
    <xdr:to>
      <xdr:col>16</xdr:col>
      <xdr:colOff>473572</xdr:colOff>
      <xdr:row>36</xdr:row>
      <xdr:rowOff>97139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63" name="Рукописный ввод 62">
              <a:extLst>
                <a:ext uri="{FF2B5EF4-FFF2-40B4-BE49-F238E27FC236}">
                  <a16:creationId xmlns:a16="http://schemas.microsoft.com/office/drawing/2014/main" id="{8AE1E998-1D33-4027-AC48-613E6879867B}"/>
                </a:ext>
              </a:extLst>
            </xdr14:cNvPr>
            <xdr14:cNvContentPartPr/>
          </xdr14:nvContentPartPr>
          <xdr14:nvPr macro=""/>
          <xdr14:xfrm>
            <a:off x="16992720" y="7117560"/>
            <a:ext cx="259920" cy="1482120"/>
          </xdr14:xfrm>
        </xdr:contentPart>
      </mc:Choice>
      <mc:Fallback xmlns="">
        <xdr:pic>
          <xdr:nvPicPr>
            <xdr:cNvPr id="42" name="Рукописный ввод 41">
              <a:extLst>
                <a:ext uri="{FF2B5EF4-FFF2-40B4-BE49-F238E27FC236}">
                  <a16:creationId xmlns:a16="http://schemas.microsoft.com/office/drawing/2014/main" id="{9AD2A1B9-A211-4B3C-8D5F-C86827148764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16983720" y="7108812"/>
              <a:ext cx="277560" cy="1499981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215146</xdr:colOff>
      <xdr:row>9</xdr:row>
      <xdr:rowOff>333085</xdr:rowOff>
    </xdr:from>
    <xdr:to>
      <xdr:col>19</xdr:col>
      <xdr:colOff>453159</xdr:colOff>
      <xdr:row>30</xdr:row>
      <xdr:rowOff>18451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64" name="Рукописный ввод 63">
              <a:extLst>
                <a:ext uri="{FF2B5EF4-FFF2-40B4-BE49-F238E27FC236}">
                  <a16:creationId xmlns:a16="http://schemas.microsoft.com/office/drawing/2014/main" id="{D80C4C0A-2865-4D9A-ADCC-9ABA5FB29E5C}"/>
                </a:ext>
              </a:extLst>
            </xdr14:cNvPr>
            <xdr14:cNvContentPartPr/>
          </xdr14:nvContentPartPr>
          <xdr14:nvPr macro=""/>
          <xdr14:xfrm>
            <a:off x="15035400" y="2851560"/>
            <a:ext cx="3994200" cy="4383720"/>
          </xdr14:xfrm>
        </xdr:contentPart>
      </mc:Choice>
      <mc:Fallback xmlns="">
        <xdr:pic>
          <xdr:nvPicPr>
            <xdr:cNvPr id="43" name="Рукописный ввод 42">
              <a:extLst>
                <a:ext uri="{FF2B5EF4-FFF2-40B4-BE49-F238E27FC236}">
                  <a16:creationId xmlns:a16="http://schemas.microsoft.com/office/drawing/2014/main" id="{F2200912-37AB-46D4-BEE8-2E4CA5213FC3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5026414" y="2842598"/>
              <a:ext cx="4011813" cy="4401286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731026</xdr:colOff>
      <xdr:row>9</xdr:row>
      <xdr:rowOff>137965</xdr:rowOff>
    </xdr:from>
    <xdr:to>
      <xdr:col>19</xdr:col>
      <xdr:colOff>421479</xdr:colOff>
      <xdr:row>37</xdr:row>
      <xdr:rowOff>221984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65" name="Рукописный ввод 64">
              <a:extLst>
                <a:ext uri="{FF2B5EF4-FFF2-40B4-BE49-F238E27FC236}">
                  <a16:creationId xmlns:a16="http://schemas.microsoft.com/office/drawing/2014/main" id="{C938D5FA-816A-4FBB-8D3E-792476A9862E}"/>
                </a:ext>
              </a:extLst>
            </xdr14:cNvPr>
            <xdr14:cNvContentPartPr/>
          </xdr14:nvContentPartPr>
          <xdr14:nvPr macro=""/>
          <xdr14:xfrm>
            <a:off x="15551280" y="2656440"/>
            <a:ext cx="3446640" cy="6358680"/>
          </xdr14:xfrm>
        </xdr:contentPart>
      </mc:Choice>
      <mc:Fallback xmlns="">
        <xdr:pic>
          <xdr:nvPicPr>
            <xdr:cNvPr id="46" name="Рукописный ввод 45">
              <a:extLst>
                <a:ext uri="{FF2B5EF4-FFF2-40B4-BE49-F238E27FC236}">
                  <a16:creationId xmlns:a16="http://schemas.microsoft.com/office/drawing/2014/main" id="{E9FDF0A7-E318-4530-AAE9-D9C508780490}"/>
                </a:ext>
              </a:extLst>
            </xdr:cNvPr>
            <xdr:cNvPicPr/>
          </xdr:nvPicPr>
          <xdr:blipFill>
            <a:blip xmlns:r="http://schemas.openxmlformats.org/officeDocument/2006/relationships" r:embed="rId84"/>
            <a:stretch>
              <a:fillRect/>
            </a:stretch>
          </xdr:blipFill>
          <xdr:spPr>
            <a:xfrm>
              <a:off x="15542296" y="2647799"/>
              <a:ext cx="3464249" cy="6376322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5</xdr:col>
      <xdr:colOff>5432</xdr:colOff>
      <xdr:row>39</xdr:row>
      <xdr:rowOff>124257</xdr:rowOff>
    </xdr:from>
    <xdr:ext cx="463550" cy="241300"/>
    <xdr:sp macro="" textlink="">
      <xdr:nvSpPr>
        <xdr:cNvPr id="66" name="Shape 102">
          <a:extLst>
            <a:ext uri="{FF2B5EF4-FFF2-40B4-BE49-F238E27FC236}">
              <a16:creationId xmlns:a16="http://schemas.microsoft.com/office/drawing/2014/main" id="{ACF29F13-FB81-4CA4-800B-E55C08E68051}"/>
            </a:ext>
          </a:extLst>
        </xdr:cNvPr>
        <xdr:cNvSpPr/>
      </xdr:nvSpPr>
      <xdr:spPr>
        <a:xfrm>
          <a:off x="8946232" y="10087407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9</xdr:col>
      <xdr:colOff>183065</xdr:colOff>
      <xdr:row>10</xdr:row>
      <xdr:rowOff>419588</xdr:rowOff>
    </xdr:from>
    <xdr:ext cx="463550" cy="241300"/>
    <xdr:sp macro="" textlink="">
      <xdr:nvSpPr>
        <xdr:cNvPr id="67" name="Shape 102">
          <a:extLst>
            <a:ext uri="{FF2B5EF4-FFF2-40B4-BE49-F238E27FC236}">
              <a16:creationId xmlns:a16="http://schemas.microsoft.com/office/drawing/2014/main" id="{330168DA-5DB2-44FF-902E-C955D77D87F3}"/>
            </a:ext>
          </a:extLst>
        </xdr:cNvPr>
        <xdr:cNvSpPr/>
      </xdr:nvSpPr>
      <xdr:spPr>
        <a:xfrm>
          <a:off x="12063915" y="3302488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2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 editAs="oneCell">
    <xdr:from>
      <xdr:col>14</xdr:col>
      <xdr:colOff>96864</xdr:colOff>
      <xdr:row>10</xdr:row>
      <xdr:rowOff>269068</xdr:rowOff>
    </xdr:from>
    <xdr:to>
      <xdr:col>14</xdr:col>
      <xdr:colOff>469397</xdr:colOff>
      <xdr:row>11</xdr:row>
      <xdr:rowOff>269690</xdr:rowOff>
    </xdr:to>
    <xdr:pic>
      <xdr:nvPicPr>
        <xdr:cNvPr id="68" name="Рисунок 67" descr="Телефонная трубка со сплошной заливкой">
          <a:extLst>
            <a:ext uri="{FF2B5EF4-FFF2-40B4-BE49-F238E27FC236}">
              <a16:creationId xmlns:a16="http://schemas.microsoft.com/office/drawing/2014/main" id="{8A891959-CE78-4536-A4E1-59173FE88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6"/>
            </a:ext>
          </a:extLst>
        </a:blip>
        <a:stretch>
          <a:fillRect/>
        </a:stretch>
      </xdr:blipFill>
      <xdr:spPr>
        <a:xfrm>
          <a:off x="14905064" y="3151968"/>
          <a:ext cx="372533" cy="372583"/>
        </a:xfrm>
        <a:prstGeom prst="rect">
          <a:avLst/>
        </a:prstGeom>
      </xdr:spPr>
    </xdr:pic>
    <xdr:clientData/>
  </xdr:twoCellAnchor>
  <xdr:oneCellAnchor>
    <xdr:from>
      <xdr:col>19</xdr:col>
      <xdr:colOff>150776</xdr:colOff>
      <xdr:row>8</xdr:row>
      <xdr:rowOff>408824</xdr:rowOff>
    </xdr:from>
    <xdr:ext cx="463550" cy="241300"/>
    <xdr:sp macro="" textlink="">
      <xdr:nvSpPr>
        <xdr:cNvPr id="69" name="Shape 102">
          <a:extLst>
            <a:ext uri="{FF2B5EF4-FFF2-40B4-BE49-F238E27FC236}">
              <a16:creationId xmlns:a16="http://schemas.microsoft.com/office/drawing/2014/main" id="{C5C78445-C2A7-4A91-AD63-F1ABBA492455}"/>
            </a:ext>
          </a:extLst>
        </xdr:cNvPr>
        <xdr:cNvSpPr/>
      </xdr:nvSpPr>
      <xdr:spPr>
        <a:xfrm>
          <a:off x="18730876" y="2510674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5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14</xdr:col>
      <xdr:colOff>841312</xdr:colOff>
      <xdr:row>10</xdr:row>
      <xdr:rowOff>163005</xdr:rowOff>
    </xdr:from>
    <xdr:ext cx="463550" cy="241300"/>
    <xdr:sp macro="" textlink="">
      <xdr:nvSpPr>
        <xdr:cNvPr id="70" name="Shape 102">
          <a:extLst>
            <a:ext uri="{FF2B5EF4-FFF2-40B4-BE49-F238E27FC236}">
              <a16:creationId xmlns:a16="http://schemas.microsoft.com/office/drawing/2014/main" id="{AE1BEBBE-224C-48B4-A98A-A3EF22DC9CA6}"/>
            </a:ext>
          </a:extLst>
        </xdr:cNvPr>
        <xdr:cNvSpPr/>
      </xdr:nvSpPr>
      <xdr:spPr>
        <a:xfrm>
          <a:off x="15649512" y="3045905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6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13</xdr:col>
      <xdr:colOff>896848</xdr:colOff>
      <xdr:row>29</xdr:row>
      <xdr:rowOff>175489</xdr:rowOff>
    </xdr:from>
    <xdr:ext cx="463550" cy="241300"/>
    <xdr:sp macro="" textlink="">
      <xdr:nvSpPr>
        <xdr:cNvPr id="71" name="Shape 102">
          <a:extLst>
            <a:ext uri="{FF2B5EF4-FFF2-40B4-BE49-F238E27FC236}">
              <a16:creationId xmlns:a16="http://schemas.microsoft.com/office/drawing/2014/main" id="{8B1FACFF-00C6-4675-9500-FB9AB44344E0}"/>
            </a:ext>
          </a:extLst>
        </xdr:cNvPr>
        <xdr:cNvSpPr/>
      </xdr:nvSpPr>
      <xdr:spPr>
        <a:xfrm>
          <a:off x="14720798" y="7058889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7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11</xdr:col>
      <xdr:colOff>230792</xdr:colOff>
      <xdr:row>11</xdr:row>
      <xdr:rowOff>173358</xdr:rowOff>
    </xdr:from>
    <xdr:ext cx="463550" cy="241300"/>
    <xdr:sp macro="" textlink="">
      <xdr:nvSpPr>
        <xdr:cNvPr id="72" name="Shape 102">
          <a:extLst>
            <a:ext uri="{FF2B5EF4-FFF2-40B4-BE49-F238E27FC236}">
              <a16:creationId xmlns:a16="http://schemas.microsoft.com/office/drawing/2014/main" id="{34348DD8-0DEB-4312-9A75-FDC314AF64E2}"/>
            </a:ext>
          </a:extLst>
        </xdr:cNvPr>
        <xdr:cNvSpPr/>
      </xdr:nvSpPr>
      <xdr:spPr>
        <a:xfrm>
          <a:off x="12835542" y="3589658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8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>
    <xdr:from>
      <xdr:col>0</xdr:col>
      <xdr:colOff>365932</xdr:colOff>
      <xdr:row>0</xdr:row>
      <xdr:rowOff>75339</xdr:rowOff>
    </xdr:from>
    <xdr:to>
      <xdr:col>3</xdr:col>
      <xdr:colOff>150678</xdr:colOff>
      <xdr:row>0</xdr:row>
      <xdr:rowOff>541006</xdr:rowOff>
    </xdr:to>
    <xdr:sp macro="" textlink="">
      <xdr:nvSpPr>
        <xdr:cNvPr id="74" name="Прямоугольник 73">
          <a:extLst>
            <a:ext uri="{FF2B5EF4-FFF2-40B4-BE49-F238E27FC236}">
              <a16:creationId xmlns:a16="http://schemas.microsoft.com/office/drawing/2014/main" id="{31A5CB20-5979-4743-B2E2-35ED5719AFBF}"/>
            </a:ext>
          </a:extLst>
        </xdr:cNvPr>
        <xdr:cNvSpPr/>
      </xdr:nvSpPr>
      <xdr:spPr>
        <a:xfrm>
          <a:off x="365932" y="75339"/>
          <a:ext cx="1689746" cy="465667"/>
        </a:xfrm>
        <a:prstGeom prst="rect">
          <a:avLst/>
        </a:prstGeom>
        <a:noFill/>
        <a:ln w="571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260663</xdr:colOff>
      <xdr:row>30</xdr:row>
      <xdr:rowOff>180131</xdr:rowOff>
    </xdr:from>
    <xdr:to>
      <xdr:col>20</xdr:col>
      <xdr:colOff>594292</xdr:colOff>
      <xdr:row>32</xdr:row>
      <xdr:rowOff>149329</xdr:rowOff>
    </xdr:to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id="{9C4D2F65-EFA9-464A-B9D0-2BF399720650}"/>
            </a:ext>
          </a:extLst>
        </xdr:cNvPr>
        <xdr:cNvSpPr/>
      </xdr:nvSpPr>
      <xdr:spPr>
        <a:xfrm>
          <a:off x="8189808" y="5627763"/>
          <a:ext cx="333629" cy="33682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8355</xdr:colOff>
      <xdr:row>25</xdr:row>
      <xdr:rowOff>125328</xdr:rowOff>
    </xdr:from>
    <xdr:to>
      <xdr:col>11</xdr:col>
      <xdr:colOff>225010</xdr:colOff>
      <xdr:row>27</xdr:row>
      <xdr:rowOff>94526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D8635858-5C04-49BA-9A9D-378E5127A4C7}"/>
            </a:ext>
          </a:extLst>
        </xdr:cNvPr>
        <xdr:cNvSpPr/>
      </xdr:nvSpPr>
      <xdr:spPr>
        <a:xfrm>
          <a:off x="1228223" y="4653881"/>
          <a:ext cx="333629" cy="33682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9</xdr:col>
      <xdr:colOff>85106</xdr:colOff>
      <xdr:row>10</xdr:row>
      <xdr:rowOff>81463</xdr:rowOff>
    </xdr:from>
    <xdr:ext cx="1867563" cy="53065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9397B1-16A0-4DF5-9CAA-09940836C001}"/>
            </a:ext>
          </a:extLst>
        </xdr:cNvPr>
        <xdr:cNvSpPr txBox="1"/>
      </xdr:nvSpPr>
      <xdr:spPr>
        <a:xfrm>
          <a:off x="11559667" y="2632603"/>
          <a:ext cx="1867563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ЛЕСТНИЧНАЯ КЛЕТКА</a:t>
          </a:r>
          <a:br>
            <a:rPr lang="ru-RU" sz="1400" b="1"/>
          </a:br>
          <a:r>
            <a:rPr lang="ru-RU" sz="1400" b="1"/>
            <a:t>(1-4 этажи)</a:t>
          </a:r>
        </a:p>
      </xdr:txBody>
    </xdr:sp>
    <xdr:clientData/>
  </xdr:oneCellAnchor>
  <xdr:oneCellAnchor>
    <xdr:from>
      <xdr:col>13</xdr:col>
      <xdr:colOff>956505</xdr:colOff>
      <xdr:row>14</xdr:row>
      <xdr:rowOff>101170</xdr:rowOff>
    </xdr:from>
    <xdr:ext cx="1411348" cy="3114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958F310-9C96-42F4-9B26-8EADDDADCDF7}"/>
            </a:ext>
          </a:extLst>
        </xdr:cNvPr>
        <xdr:cNvSpPr txBox="1"/>
      </xdr:nvSpPr>
      <xdr:spPr>
        <a:xfrm>
          <a:off x="3496505" y="2181808"/>
          <a:ext cx="141134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КВАРТИРА №45</a:t>
          </a:r>
        </a:p>
      </xdr:txBody>
    </xdr:sp>
    <xdr:clientData/>
  </xdr:oneCellAnchor>
  <xdr:oneCellAnchor>
    <xdr:from>
      <xdr:col>14</xdr:col>
      <xdr:colOff>794767</xdr:colOff>
      <xdr:row>18</xdr:row>
      <xdr:rowOff>66673</xdr:rowOff>
    </xdr:from>
    <xdr:ext cx="184730" cy="31149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181C01F-56FA-4127-AAD2-0980FD7F58A8}"/>
            </a:ext>
          </a:extLst>
        </xdr:cNvPr>
        <xdr:cNvSpPr txBox="1"/>
      </xdr:nvSpPr>
      <xdr:spPr>
        <a:xfrm>
          <a:off x="4321044" y="3187630"/>
          <a:ext cx="18473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ru-RU" sz="1400" b="1"/>
        </a:p>
      </xdr:txBody>
    </xdr:sp>
    <xdr:clientData/>
  </xdr:oneCellAnchor>
  <xdr:oneCellAnchor>
    <xdr:from>
      <xdr:col>19</xdr:col>
      <xdr:colOff>2077</xdr:colOff>
      <xdr:row>9</xdr:row>
      <xdr:rowOff>142619</xdr:rowOff>
    </xdr:from>
    <xdr:ext cx="633380" cy="31149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4A8A007-1228-41A9-8727-85CBA94E12A7}"/>
            </a:ext>
          </a:extLst>
        </xdr:cNvPr>
        <xdr:cNvSpPr txBox="1"/>
      </xdr:nvSpPr>
      <xdr:spPr>
        <a:xfrm>
          <a:off x="7339855" y="871693"/>
          <a:ext cx="63338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ЛИФТ</a:t>
          </a:r>
        </a:p>
      </xdr:txBody>
    </xdr:sp>
    <xdr:clientData/>
  </xdr:oneCellAnchor>
  <xdr:oneCellAnchor>
    <xdr:from>
      <xdr:col>9</xdr:col>
      <xdr:colOff>510937</xdr:colOff>
      <xdr:row>24</xdr:row>
      <xdr:rowOff>175092</xdr:rowOff>
    </xdr:from>
    <xdr:ext cx="1809352" cy="968983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F4D54ED-838B-4DB7-A598-CCAA586CDCA3}"/>
            </a:ext>
          </a:extLst>
        </xdr:cNvPr>
        <xdr:cNvSpPr txBox="1"/>
      </xdr:nvSpPr>
      <xdr:spPr>
        <a:xfrm>
          <a:off x="10927165" y="7271496"/>
          <a:ext cx="1809352" cy="9689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br>
            <a:rPr lang="ru-RU" sz="1400" b="1"/>
          </a:br>
          <a:r>
            <a:rPr lang="ru-RU" sz="1400" b="1"/>
            <a:t> (КАБИНЕТ ИНЖЕНЕРА)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17</xdr:col>
      <xdr:colOff>113083</xdr:colOff>
      <xdr:row>23</xdr:row>
      <xdr:rowOff>105665</xdr:rowOff>
    </xdr:from>
    <xdr:ext cx="1958165" cy="530658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B182F42-5200-4C79-8D07-33F65A5CC08E}"/>
            </a:ext>
          </a:extLst>
        </xdr:cNvPr>
        <xdr:cNvSpPr txBox="1"/>
      </xdr:nvSpPr>
      <xdr:spPr>
        <a:xfrm>
          <a:off x="6613478" y="4258231"/>
          <a:ext cx="1958165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КАБИНЕТ</a:t>
          </a:r>
          <a:r>
            <a:rPr lang="ru-RU" sz="1400" b="1" baseline="0"/>
            <a:t> ДИСПЕТЧЕРА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13</xdr:col>
      <xdr:colOff>961332</xdr:colOff>
      <xdr:row>26</xdr:row>
      <xdr:rowOff>58853</xdr:rowOff>
    </xdr:from>
    <xdr:ext cx="1683153" cy="530658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3FDD394-5898-417E-BC74-D5B7FFC4C0E6}"/>
            </a:ext>
          </a:extLst>
        </xdr:cNvPr>
        <xdr:cNvSpPr txBox="1"/>
      </xdr:nvSpPr>
      <xdr:spPr>
        <a:xfrm>
          <a:off x="3524851" y="4699841"/>
          <a:ext cx="1683153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КАБИНЕТ</a:t>
          </a:r>
          <a:r>
            <a:rPr lang="ru-RU" sz="1400" b="1" baseline="0"/>
            <a:t> МАСТЕРА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14</xdr:col>
      <xdr:colOff>364205</xdr:colOff>
      <xdr:row>35</xdr:row>
      <xdr:rowOff>140477</xdr:rowOff>
    </xdr:from>
    <xdr:ext cx="2945294" cy="3114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A9F33F4-D8AC-4D3E-BA9D-9F16C2D54E8B}"/>
            </a:ext>
          </a:extLst>
        </xdr:cNvPr>
        <xdr:cNvSpPr txBox="1"/>
      </xdr:nvSpPr>
      <xdr:spPr>
        <a:xfrm>
          <a:off x="14623854" y="10467582"/>
          <a:ext cx="294529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ОФИС</a:t>
          </a:r>
          <a:r>
            <a:rPr lang="ru-RU" sz="1400" b="1" baseline="0"/>
            <a:t> УПРАВЛЯЮЩЕЙ КОМПАНИИ</a:t>
          </a:r>
          <a:endParaRPr lang="ru-RU" sz="1400" b="1"/>
        </a:p>
      </xdr:txBody>
    </xdr:sp>
    <xdr:clientData/>
  </xdr:oneCellAnchor>
  <xdr:oneCellAnchor>
    <xdr:from>
      <xdr:col>13</xdr:col>
      <xdr:colOff>397430</xdr:colOff>
      <xdr:row>48</xdr:row>
      <xdr:rowOff>119062</xdr:rowOff>
    </xdr:from>
    <xdr:ext cx="1961819" cy="530658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E3FFC94-32F4-4041-9B14-5887D055EB3F}"/>
            </a:ext>
          </a:extLst>
        </xdr:cNvPr>
        <xdr:cNvSpPr txBox="1"/>
      </xdr:nvSpPr>
      <xdr:spPr>
        <a:xfrm>
          <a:off x="2950130" y="8539162"/>
          <a:ext cx="196181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ЦЕНТРАЛЬНЫЙ СКЛАД</a:t>
          </a:r>
          <a:br>
            <a:rPr lang="ru-RU" sz="1400" b="1"/>
          </a:br>
          <a:r>
            <a:rPr lang="ru-RU" sz="1400" b="1"/>
            <a:t>(запчасти, материалы)</a:t>
          </a:r>
        </a:p>
      </xdr:txBody>
    </xdr:sp>
    <xdr:clientData/>
  </xdr:oneCellAnchor>
  <xdr:oneCellAnchor>
    <xdr:from>
      <xdr:col>14</xdr:col>
      <xdr:colOff>172873</xdr:colOff>
      <xdr:row>40</xdr:row>
      <xdr:rowOff>132292</xdr:rowOff>
    </xdr:from>
    <xdr:ext cx="1104726" cy="311496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8E97DF2-1FF8-4521-95FC-6DA93008D4E6}"/>
            </a:ext>
          </a:extLst>
        </xdr:cNvPr>
        <xdr:cNvSpPr txBox="1"/>
      </xdr:nvSpPr>
      <xdr:spPr>
        <a:xfrm>
          <a:off x="3715505" y="6925121"/>
          <a:ext cx="110472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СЛЕСАРНАЯ</a:t>
          </a:r>
        </a:p>
      </xdr:txBody>
    </xdr:sp>
    <xdr:clientData/>
  </xdr:oneCellAnchor>
  <xdr:twoCellAnchor editAs="oneCell">
    <xdr:from>
      <xdr:col>15</xdr:col>
      <xdr:colOff>233698</xdr:colOff>
      <xdr:row>51</xdr:row>
      <xdr:rowOff>0</xdr:rowOff>
    </xdr:from>
    <xdr:to>
      <xdr:col>15</xdr:col>
      <xdr:colOff>234058</xdr:colOff>
      <xdr:row>51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3" name="Рукописный ввод 12">
              <a:extLst>
                <a:ext uri="{FF2B5EF4-FFF2-40B4-BE49-F238E27FC236}">
                  <a16:creationId xmlns:a16="http://schemas.microsoft.com/office/drawing/2014/main" id="{A13F1631-4545-466E-B03B-436D62970736}"/>
                </a:ext>
              </a:extLst>
            </xdr14:cNvPr>
            <xdr14:cNvContentPartPr/>
          </xdr14:nvContentPartPr>
          <xdr14:nvPr macro=""/>
          <xdr14:xfrm>
            <a:off x="4756680" y="9547200"/>
            <a:ext cx="360" cy="360"/>
          </xdr14:xfrm>
        </xdr:contentPart>
      </mc:Choice>
      <mc:Fallback xmlns="">
        <xdr:pic>
          <xdr:nvPicPr>
            <xdr:cNvPr id="21" name="Рукописный ввод 20">
              <a:extLst>
                <a:ext uri="{FF2B5EF4-FFF2-40B4-BE49-F238E27FC236}">
                  <a16:creationId xmlns:a16="http://schemas.microsoft.com/office/drawing/2014/main" id="{5A19F38E-574F-4911-A1CB-A5A44F05401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8040" y="9538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367129</xdr:colOff>
      <xdr:row>19</xdr:row>
      <xdr:rowOff>111355</xdr:rowOff>
    </xdr:from>
    <xdr:to>
      <xdr:col>18</xdr:col>
      <xdr:colOff>367489</xdr:colOff>
      <xdr:row>19</xdr:row>
      <xdr:rowOff>111715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4" name="Рукописный ввод 13">
              <a:extLst>
                <a:ext uri="{FF2B5EF4-FFF2-40B4-BE49-F238E27FC236}">
                  <a16:creationId xmlns:a16="http://schemas.microsoft.com/office/drawing/2014/main" id="{98B3D55B-03D0-423B-98EF-EDFC2229DD5E}"/>
                </a:ext>
              </a:extLst>
            </xdr14:cNvPr>
            <xdr14:cNvContentPartPr/>
          </xdr14:nvContentPartPr>
          <xdr14:nvPr macro=""/>
          <xdr14:xfrm>
            <a:off x="7062480" y="3442320"/>
            <a:ext cx="360" cy="360"/>
          </xdr14:xfrm>
        </xdr:contentPart>
      </mc:Choice>
      <mc:Fallback xmlns="">
        <xdr:pic>
          <xdr:nvPicPr>
            <xdr:cNvPr id="30" name="Рукописный ввод 29">
              <a:extLst>
                <a:ext uri="{FF2B5EF4-FFF2-40B4-BE49-F238E27FC236}">
                  <a16:creationId xmlns:a16="http://schemas.microsoft.com/office/drawing/2014/main" id="{70AF3200-D0B9-4B66-9AF3-AF6054D70393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053840" y="3433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0</xdr:colOff>
      <xdr:row>42</xdr:row>
      <xdr:rowOff>44485</xdr:rowOff>
    </xdr:from>
    <xdr:to>
      <xdr:col>22</xdr:col>
      <xdr:colOff>360</xdr:colOff>
      <xdr:row>42</xdr:row>
      <xdr:rowOff>44845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5" name="Рукописный ввод 14">
              <a:extLst>
                <a:ext uri="{FF2B5EF4-FFF2-40B4-BE49-F238E27FC236}">
                  <a16:creationId xmlns:a16="http://schemas.microsoft.com/office/drawing/2014/main" id="{FA55CF7E-FFBC-4C53-AA17-E3E1FBE7DEDB}"/>
                </a:ext>
              </a:extLst>
            </xdr14:cNvPr>
            <xdr14:cNvContentPartPr/>
          </xdr14:nvContentPartPr>
          <xdr14:nvPr macro=""/>
          <xdr14:xfrm>
            <a:off x="9079560" y="7508520"/>
            <a:ext cx="360" cy="360"/>
          </xdr14:xfrm>
        </xdr:contentPart>
      </mc:Choice>
      <mc:Fallback xmlns="">
        <xdr:pic>
          <xdr:nvPicPr>
            <xdr:cNvPr id="34" name="Рукописный ввод 33">
              <a:extLst>
                <a:ext uri="{FF2B5EF4-FFF2-40B4-BE49-F238E27FC236}">
                  <a16:creationId xmlns:a16="http://schemas.microsoft.com/office/drawing/2014/main" id="{F3E7751A-B75F-4E8D-8123-CF8DFAD0DC6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070560" y="74998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133490</xdr:colOff>
      <xdr:row>50</xdr:row>
      <xdr:rowOff>22272</xdr:rowOff>
    </xdr:from>
    <xdr:to>
      <xdr:col>19</xdr:col>
      <xdr:colOff>133850</xdr:colOff>
      <xdr:row>50</xdr:row>
      <xdr:rowOff>22632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6" name="Рукописный ввод 15">
              <a:extLst>
                <a:ext uri="{FF2B5EF4-FFF2-40B4-BE49-F238E27FC236}">
                  <a16:creationId xmlns:a16="http://schemas.microsoft.com/office/drawing/2014/main" id="{23E22CF2-AC01-457A-BAA0-D3A13DF5FA4E}"/>
                </a:ext>
              </a:extLst>
            </xdr14:cNvPr>
            <xdr14:cNvContentPartPr/>
          </xdr14:nvContentPartPr>
          <xdr14:nvPr macro=""/>
          <xdr14:xfrm>
            <a:off x="7441560" y="9179640"/>
            <a:ext cx="360" cy="360"/>
          </xdr14:xfrm>
        </xdr:contentPart>
      </mc:Choice>
      <mc:Fallback xmlns="">
        <xdr:pic>
          <xdr:nvPicPr>
            <xdr:cNvPr id="35" name="Рукописный ввод 34">
              <a:extLst>
                <a:ext uri="{FF2B5EF4-FFF2-40B4-BE49-F238E27FC236}">
                  <a16:creationId xmlns:a16="http://schemas.microsoft.com/office/drawing/2014/main" id="{B5595E05-C7EC-471B-A4B3-6184FA935F0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432920" y="9171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122168</xdr:colOff>
      <xdr:row>18</xdr:row>
      <xdr:rowOff>144841</xdr:rowOff>
    </xdr:from>
    <xdr:to>
      <xdr:col>14</xdr:col>
      <xdr:colOff>122528</xdr:colOff>
      <xdr:row>18</xdr:row>
      <xdr:rowOff>145201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7" name="Рукописный ввод 16">
              <a:extLst>
                <a:ext uri="{FF2B5EF4-FFF2-40B4-BE49-F238E27FC236}">
                  <a16:creationId xmlns:a16="http://schemas.microsoft.com/office/drawing/2014/main" id="{E500D7C4-5D8B-4D06-A987-D26F0FD52A39}"/>
                </a:ext>
              </a:extLst>
            </xdr14:cNvPr>
            <xdr14:cNvContentPartPr/>
          </xdr14:nvContentPartPr>
          <xdr14:nvPr macro=""/>
          <xdr14:xfrm>
            <a:off x="3664800" y="3275280"/>
            <a:ext cx="360" cy="360"/>
          </xdr14:xfrm>
        </xdr:contentPart>
      </mc:Choice>
      <mc:Fallback xmlns="">
        <xdr:pic>
          <xdr:nvPicPr>
            <xdr:cNvPr id="36" name="Рукописный ввод 35">
              <a:extLst>
                <a:ext uri="{FF2B5EF4-FFF2-40B4-BE49-F238E27FC236}">
                  <a16:creationId xmlns:a16="http://schemas.microsoft.com/office/drawing/2014/main" id="{DA6C86FA-13E1-4F78-9E88-C82603D57E8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656160" y="32662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489728</xdr:colOff>
      <xdr:row>18</xdr:row>
      <xdr:rowOff>10921</xdr:rowOff>
    </xdr:from>
    <xdr:to>
      <xdr:col>14</xdr:col>
      <xdr:colOff>490088</xdr:colOff>
      <xdr:row>18</xdr:row>
      <xdr:rowOff>11281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8" name="Рукописный ввод 17">
              <a:extLst>
                <a:ext uri="{FF2B5EF4-FFF2-40B4-BE49-F238E27FC236}">
                  <a16:creationId xmlns:a16="http://schemas.microsoft.com/office/drawing/2014/main" id="{4DF77783-0561-44F7-8F89-FAF800D59013}"/>
                </a:ext>
              </a:extLst>
            </xdr14:cNvPr>
            <xdr14:cNvContentPartPr/>
          </xdr14:nvContentPartPr>
          <xdr14:nvPr macro=""/>
          <xdr14:xfrm>
            <a:off x="4032360" y="3141360"/>
            <a:ext cx="360" cy="360"/>
          </xdr14:xfrm>
        </xdr:contentPart>
      </mc:Choice>
      <mc:Fallback xmlns="">
        <xdr:pic>
          <xdr:nvPicPr>
            <xdr:cNvPr id="37" name="Рукописный ввод 36">
              <a:extLst>
                <a:ext uri="{FF2B5EF4-FFF2-40B4-BE49-F238E27FC236}">
                  <a16:creationId xmlns:a16="http://schemas.microsoft.com/office/drawing/2014/main" id="{F2495447-C5DF-4CE2-B92D-216AB56C687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023720" y="31323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924467</xdr:colOff>
      <xdr:row>47</xdr:row>
      <xdr:rowOff>166696</xdr:rowOff>
    </xdr:from>
    <xdr:to>
      <xdr:col>16</xdr:col>
      <xdr:colOff>924827</xdr:colOff>
      <xdr:row>47</xdr:row>
      <xdr:rowOff>167056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9" name="Рукописный ввод 18">
              <a:extLst>
                <a:ext uri="{FF2B5EF4-FFF2-40B4-BE49-F238E27FC236}">
                  <a16:creationId xmlns:a16="http://schemas.microsoft.com/office/drawing/2014/main" id="{0BD55D71-5ED9-4246-A803-E911085D9178}"/>
                </a:ext>
              </a:extLst>
            </xdr14:cNvPr>
            <xdr14:cNvContentPartPr/>
          </xdr14:nvContentPartPr>
          <xdr14:nvPr macro=""/>
          <xdr14:xfrm>
            <a:off x="6427800" y="8544240"/>
            <a:ext cx="360" cy="360"/>
          </xdr14:xfrm>
        </xdr:contentPart>
      </mc:Choice>
      <mc:Fallback xmlns="">
        <xdr:pic>
          <xdr:nvPicPr>
            <xdr:cNvPr id="39" name="Рукописный ввод 38">
              <a:extLst>
                <a:ext uri="{FF2B5EF4-FFF2-40B4-BE49-F238E27FC236}">
                  <a16:creationId xmlns:a16="http://schemas.microsoft.com/office/drawing/2014/main" id="{D7CE76AE-B7A0-44AF-BACC-CE63EF60394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419160" y="8535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18</xdr:col>
      <xdr:colOff>189149</xdr:colOff>
      <xdr:row>21</xdr:row>
      <xdr:rowOff>10903</xdr:rowOff>
    </xdr:from>
    <xdr:ext cx="1439048" cy="28020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FE29F1B-58BA-41FC-AB83-CBD1D3BB8AA5}"/>
            </a:ext>
          </a:extLst>
        </xdr:cNvPr>
        <xdr:cNvSpPr txBox="1"/>
      </xdr:nvSpPr>
      <xdr:spPr>
        <a:xfrm>
          <a:off x="17657219" y="7931692"/>
          <a:ext cx="143904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 b="1">
              <a:solidFill>
                <a:schemeClr val="tx1"/>
              </a:solidFill>
            </a:rPr>
            <a:t>Доска</a:t>
          </a:r>
          <a:r>
            <a:rPr lang="ru-RU" sz="1200" b="1" baseline="0">
              <a:solidFill>
                <a:schemeClr val="tx1"/>
              </a:solidFill>
            </a:rPr>
            <a:t> объявлений</a:t>
          </a:r>
          <a:endParaRPr lang="ru-RU" sz="1200" b="1">
            <a:solidFill>
              <a:schemeClr val="tx1"/>
            </a:solidFill>
          </a:endParaRPr>
        </a:p>
      </xdr:txBody>
    </xdr:sp>
    <xdr:clientData/>
  </xdr:oneCellAnchor>
  <xdr:twoCellAnchor>
    <xdr:from>
      <xdr:col>15</xdr:col>
      <xdr:colOff>932233</xdr:colOff>
      <xdr:row>27</xdr:row>
      <xdr:rowOff>40531</xdr:rowOff>
    </xdr:from>
    <xdr:to>
      <xdr:col>16</xdr:col>
      <xdr:colOff>405319</xdr:colOff>
      <xdr:row>32</xdr:row>
      <xdr:rowOff>121595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F390BEF3-F0F6-4DB5-BAB9-3E75CC1C25EF}"/>
            </a:ext>
          </a:extLst>
        </xdr:cNvPr>
        <xdr:cNvSpPr/>
      </xdr:nvSpPr>
      <xdr:spPr>
        <a:xfrm>
          <a:off x="5444786" y="4998935"/>
          <a:ext cx="459363" cy="102680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15</xdr:col>
      <xdr:colOff>903712</xdr:colOff>
      <xdr:row>27</xdr:row>
      <xdr:rowOff>125580</xdr:rowOff>
    </xdr:from>
    <xdr:ext cx="468077" cy="82022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7812A44-95FA-4F8F-9BC3-4E94F99C87DA}"/>
            </a:ext>
          </a:extLst>
        </xdr:cNvPr>
        <xdr:cNvSpPr txBox="1"/>
      </xdr:nvSpPr>
      <xdr:spPr>
        <a:xfrm rot="16200000">
          <a:off x="5240191" y="5260058"/>
          <a:ext cx="820225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Стол </a:t>
          </a:r>
          <a:br>
            <a:rPr lang="ru-RU" sz="1200" b="1">
              <a:solidFill>
                <a:schemeClr val="tx1"/>
              </a:solidFill>
            </a:rPr>
          </a:br>
          <a:r>
            <a:rPr lang="ru-RU" sz="1200" b="1">
              <a:solidFill>
                <a:schemeClr val="tx1"/>
              </a:solidFill>
            </a:rPr>
            <a:t>МАСТЕРА</a:t>
          </a:r>
        </a:p>
      </xdr:txBody>
    </xdr:sp>
    <xdr:clientData/>
  </xdr:oneCellAnchor>
  <xdr:twoCellAnchor>
    <xdr:from>
      <xdr:col>16</xdr:col>
      <xdr:colOff>652294</xdr:colOff>
      <xdr:row>28</xdr:row>
      <xdr:rowOff>179420</xdr:rowOff>
    </xdr:from>
    <xdr:to>
      <xdr:col>17</xdr:col>
      <xdr:colOff>2</xdr:colOff>
      <xdr:row>30</xdr:row>
      <xdr:rowOff>148617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CA77920E-E892-442A-9D21-25F6D481D2DA}"/>
            </a:ext>
          </a:extLst>
        </xdr:cNvPr>
        <xdr:cNvSpPr/>
      </xdr:nvSpPr>
      <xdr:spPr>
        <a:xfrm>
          <a:off x="6151124" y="5326973"/>
          <a:ext cx="333984" cy="34749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680193</xdr:colOff>
      <xdr:row>26</xdr:row>
      <xdr:rowOff>34556</xdr:rowOff>
    </xdr:from>
    <xdr:ext cx="280205" cy="497579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D1ECCE8F-A4BF-46B6-8DA5-1795C30DAACD}"/>
            </a:ext>
          </a:extLst>
        </xdr:cNvPr>
        <xdr:cNvSpPr txBox="1"/>
      </xdr:nvSpPr>
      <xdr:spPr>
        <a:xfrm rot="16200000">
          <a:off x="6085980" y="4855611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oneCellAnchor>
    <xdr:from>
      <xdr:col>16</xdr:col>
      <xdr:colOff>108618</xdr:colOff>
      <xdr:row>15</xdr:row>
      <xdr:rowOff>192171</xdr:rowOff>
    </xdr:from>
    <xdr:ext cx="1517275" cy="405432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ED75E83-299C-40A7-90D0-0171662A0B74}"/>
            </a:ext>
          </a:extLst>
        </xdr:cNvPr>
        <xdr:cNvSpPr txBox="1"/>
      </xdr:nvSpPr>
      <xdr:spPr>
        <a:xfrm>
          <a:off x="16328969" y="5127346"/>
          <a:ext cx="151727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/>
            <a:t>ОБЪЕКТ №1</a:t>
          </a:r>
        </a:p>
      </xdr:txBody>
    </xdr:sp>
    <xdr:clientData/>
  </xdr:oneCellAnchor>
  <xdr:twoCellAnchor>
    <xdr:from>
      <xdr:col>9</xdr:col>
      <xdr:colOff>55641</xdr:colOff>
      <xdr:row>24</xdr:row>
      <xdr:rowOff>111105</xdr:rowOff>
    </xdr:from>
    <xdr:to>
      <xdr:col>9</xdr:col>
      <xdr:colOff>514648</xdr:colOff>
      <xdr:row>30</xdr:row>
      <xdr:rowOff>8353</xdr:rowOff>
    </xdr:to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id="{42DC9C61-178E-4FC2-88E4-6CBE1918B2BD}"/>
            </a:ext>
          </a:extLst>
        </xdr:cNvPr>
        <xdr:cNvSpPr/>
      </xdr:nvSpPr>
      <xdr:spPr>
        <a:xfrm>
          <a:off x="665575" y="4455842"/>
          <a:ext cx="459007" cy="100014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r>
            <a:rPr lang="ru-RU" sz="1400" b="1">
              <a:solidFill>
                <a:schemeClr val="tx1"/>
              </a:solidFill>
            </a:rPr>
            <a:t>      Стол</a:t>
          </a:r>
        </a:p>
      </xdr:txBody>
    </xdr:sp>
    <xdr:clientData/>
  </xdr:twoCellAnchor>
  <xdr:twoCellAnchor editAs="oneCell">
    <xdr:from>
      <xdr:col>9</xdr:col>
      <xdr:colOff>551447</xdr:colOff>
      <xdr:row>25</xdr:row>
      <xdr:rowOff>125327</xdr:rowOff>
    </xdr:from>
    <xdr:to>
      <xdr:col>11</xdr:col>
      <xdr:colOff>158750</xdr:colOff>
      <xdr:row>27</xdr:row>
      <xdr:rowOff>91907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D2C33047-91B7-4598-8588-16A764982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61381" y="4653880"/>
          <a:ext cx="334211" cy="334211"/>
        </a:xfrm>
        <a:prstGeom prst="rect">
          <a:avLst/>
        </a:prstGeom>
      </xdr:spPr>
    </xdr:pic>
    <xdr:clientData/>
  </xdr:twoCellAnchor>
  <xdr:twoCellAnchor editAs="oneCell">
    <xdr:from>
      <xdr:col>16</xdr:col>
      <xdr:colOff>520031</xdr:colOff>
      <xdr:row>28</xdr:row>
      <xdr:rowOff>177463</xdr:rowOff>
    </xdr:from>
    <xdr:to>
      <xdr:col>16</xdr:col>
      <xdr:colOff>854242</xdr:colOff>
      <xdr:row>30</xdr:row>
      <xdr:rowOff>144042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8B0CFA7-E2FB-4810-9132-195A93591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034505" y="5257463"/>
          <a:ext cx="334211" cy="334211"/>
        </a:xfrm>
        <a:prstGeom prst="rect">
          <a:avLst/>
        </a:prstGeom>
      </xdr:spPr>
    </xdr:pic>
    <xdr:clientData/>
  </xdr:twoCellAnchor>
  <xdr:twoCellAnchor editAs="oneCell">
    <xdr:from>
      <xdr:col>20</xdr:col>
      <xdr:colOff>171114</xdr:colOff>
      <xdr:row>31</xdr:row>
      <xdr:rowOff>4009</xdr:rowOff>
    </xdr:from>
    <xdr:to>
      <xdr:col>20</xdr:col>
      <xdr:colOff>505325</xdr:colOff>
      <xdr:row>32</xdr:row>
      <xdr:rowOff>154403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F42DD70-B989-4C54-ACEC-EF173EDD4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100259" y="5635456"/>
          <a:ext cx="334211" cy="334211"/>
        </a:xfrm>
        <a:prstGeom prst="rect">
          <a:avLst/>
        </a:prstGeom>
      </xdr:spPr>
    </xdr:pic>
    <xdr:clientData/>
  </xdr:twoCellAnchor>
  <xdr:twoCellAnchor>
    <xdr:from>
      <xdr:col>19</xdr:col>
      <xdr:colOff>292434</xdr:colOff>
      <xdr:row>28</xdr:row>
      <xdr:rowOff>58487</xdr:rowOff>
    </xdr:from>
    <xdr:to>
      <xdr:col>20</xdr:col>
      <xdr:colOff>141507</xdr:colOff>
      <xdr:row>33</xdr:row>
      <xdr:rowOff>139551</xdr:rowOff>
    </xdr:to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id="{B34E45FD-DDE2-42AF-A383-19879247CC3F}"/>
            </a:ext>
          </a:extLst>
        </xdr:cNvPr>
        <xdr:cNvSpPr/>
      </xdr:nvSpPr>
      <xdr:spPr>
        <a:xfrm>
          <a:off x="7611645" y="5138487"/>
          <a:ext cx="459007" cy="100014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845531</xdr:colOff>
      <xdr:row>23</xdr:row>
      <xdr:rowOff>46446</xdr:rowOff>
    </xdr:from>
    <xdr:to>
      <xdr:col>15</xdr:col>
      <xdr:colOff>193239</xdr:colOff>
      <xdr:row>25</xdr:row>
      <xdr:rowOff>7288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0CA24615-3548-4A19-BD85-5663BFF63F36}"/>
            </a:ext>
          </a:extLst>
        </xdr:cNvPr>
        <xdr:cNvSpPr/>
      </xdr:nvSpPr>
      <xdr:spPr>
        <a:xfrm>
          <a:off x="4388163" y="4199012"/>
          <a:ext cx="333629" cy="33682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20</xdr:col>
      <xdr:colOff>306211</xdr:colOff>
      <xdr:row>28</xdr:row>
      <xdr:rowOff>53272</xdr:rowOff>
    </xdr:from>
    <xdr:ext cx="280205" cy="497579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6C91EF9-3C91-4B20-971F-853575C355F5}"/>
            </a:ext>
          </a:extLst>
        </xdr:cNvPr>
        <xdr:cNvSpPr txBox="1"/>
      </xdr:nvSpPr>
      <xdr:spPr>
        <a:xfrm rot="16200000">
          <a:off x="8126669" y="5241959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oneCellAnchor>
    <xdr:from>
      <xdr:col>10</xdr:col>
      <xdr:colOff>58488</xdr:colOff>
      <xdr:row>23</xdr:row>
      <xdr:rowOff>25065</xdr:rowOff>
    </xdr:from>
    <xdr:ext cx="280205" cy="497579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AB29D8C-9234-4DB1-A5EF-62700DA0BDF0}"/>
            </a:ext>
          </a:extLst>
        </xdr:cNvPr>
        <xdr:cNvSpPr txBox="1"/>
      </xdr:nvSpPr>
      <xdr:spPr>
        <a:xfrm rot="16200000">
          <a:off x="1169669" y="4286318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oneCellAnchor>
    <xdr:from>
      <xdr:col>14</xdr:col>
      <xdr:colOff>586806</xdr:colOff>
      <xdr:row>23</xdr:row>
      <xdr:rowOff>66887</xdr:rowOff>
    </xdr:from>
    <xdr:ext cx="875365" cy="28020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9BA9551-357F-4171-9853-869ED5381BBE}"/>
            </a:ext>
          </a:extLst>
        </xdr:cNvPr>
        <xdr:cNvSpPr txBox="1"/>
      </xdr:nvSpPr>
      <xdr:spPr>
        <a:xfrm>
          <a:off x="4129438" y="4219453"/>
          <a:ext cx="87536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Принтер</a:t>
          </a:r>
        </a:p>
      </xdr:txBody>
    </xdr:sp>
    <xdr:clientData/>
  </xdr:oneCellAnchor>
  <xdr:twoCellAnchor>
    <xdr:from>
      <xdr:col>15</xdr:col>
      <xdr:colOff>317500</xdr:colOff>
      <xdr:row>43</xdr:row>
      <xdr:rowOff>75197</xdr:rowOff>
    </xdr:from>
    <xdr:to>
      <xdr:col>15</xdr:col>
      <xdr:colOff>651129</xdr:colOff>
      <xdr:row>45</xdr:row>
      <xdr:rowOff>127947</xdr:rowOff>
    </xdr:to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id="{3F673511-9823-40C5-9885-D48D1212F950}"/>
            </a:ext>
          </a:extLst>
        </xdr:cNvPr>
        <xdr:cNvSpPr/>
      </xdr:nvSpPr>
      <xdr:spPr>
        <a:xfrm>
          <a:off x="4846053" y="7720263"/>
          <a:ext cx="333629" cy="33682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15</xdr:col>
      <xdr:colOff>317501</xdr:colOff>
      <xdr:row>42</xdr:row>
      <xdr:rowOff>83554</xdr:rowOff>
    </xdr:from>
    <xdr:to>
      <xdr:col>15</xdr:col>
      <xdr:colOff>651712</xdr:colOff>
      <xdr:row>44</xdr:row>
      <xdr:rowOff>133686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CA2D38D9-4A54-486B-B660-0097DEB52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054" y="7586580"/>
          <a:ext cx="334211" cy="334211"/>
        </a:xfrm>
        <a:prstGeom prst="rect">
          <a:avLst/>
        </a:prstGeom>
      </xdr:spPr>
    </xdr:pic>
    <xdr:clientData/>
  </xdr:twoCellAnchor>
  <xdr:twoCellAnchor>
    <xdr:from>
      <xdr:col>14</xdr:col>
      <xdr:colOff>122130</xdr:colOff>
      <xdr:row>42</xdr:row>
      <xdr:rowOff>86753</xdr:rowOff>
    </xdr:from>
    <xdr:to>
      <xdr:col>15</xdr:col>
      <xdr:colOff>136352</xdr:colOff>
      <xdr:row>45</xdr:row>
      <xdr:rowOff>119641</xdr:rowOff>
    </xdr:to>
    <xdr:sp macro="" textlink="">
      <xdr:nvSpPr>
        <xdr:cNvPr id="42" name="Прямоугольник 41">
          <a:extLst>
            <a:ext uri="{FF2B5EF4-FFF2-40B4-BE49-F238E27FC236}">
              <a16:creationId xmlns:a16="http://schemas.microsoft.com/office/drawing/2014/main" id="{5FADF089-EAF4-4CE8-9522-C5C6B154096C}"/>
            </a:ext>
          </a:extLst>
        </xdr:cNvPr>
        <xdr:cNvSpPr/>
      </xdr:nvSpPr>
      <xdr:spPr>
        <a:xfrm rot="5400000">
          <a:off x="3935330" y="7319211"/>
          <a:ext cx="459007" cy="100014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r>
            <a:rPr lang="ru-RU" sz="1400" b="1">
              <a:solidFill>
                <a:schemeClr val="tx1"/>
              </a:solidFill>
            </a:rPr>
            <a:t>        Стол</a:t>
          </a:r>
        </a:p>
      </xdr:txBody>
    </xdr:sp>
    <xdr:clientData/>
  </xdr:twoCellAnchor>
  <xdr:twoCellAnchor editAs="oneCell">
    <xdr:from>
      <xdr:col>15</xdr:col>
      <xdr:colOff>268481</xdr:colOff>
      <xdr:row>11</xdr:row>
      <xdr:rowOff>428464</xdr:rowOff>
    </xdr:from>
    <xdr:to>
      <xdr:col>15</xdr:col>
      <xdr:colOff>709082</xdr:colOff>
      <xdr:row>12</xdr:row>
      <xdr:rowOff>350368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4FDFBED3-1FBF-48EE-A1CE-7EC197CED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5545579" y="3576949"/>
          <a:ext cx="451071" cy="440601"/>
        </a:xfrm>
        <a:prstGeom prst="rect">
          <a:avLst/>
        </a:prstGeom>
      </xdr:spPr>
    </xdr:pic>
    <xdr:clientData/>
  </xdr:twoCellAnchor>
  <xdr:twoCellAnchor>
    <xdr:from>
      <xdr:col>9</xdr:col>
      <xdr:colOff>50160</xdr:colOff>
      <xdr:row>31</xdr:row>
      <xdr:rowOff>172411</xdr:rowOff>
    </xdr:from>
    <xdr:to>
      <xdr:col>9</xdr:col>
      <xdr:colOff>385646</xdr:colOff>
      <xdr:row>33</xdr:row>
      <xdr:rowOff>141093</xdr:rowOff>
    </xdr:to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id="{7BB6A983-57BB-4AC5-8D08-895E6601E2C3}"/>
            </a:ext>
          </a:extLst>
        </xdr:cNvPr>
        <xdr:cNvSpPr/>
      </xdr:nvSpPr>
      <xdr:spPr>
        <a:xfrm>
          <a:off x="661641" y="5714942"/>
          <a:ext cx="335486" cy="32929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9</xdr:col>
      <xdr:colOff>76093</xdr:colOff>
      <xdr:row>29</xdr:row>
      <xdr:rowOff>135391</xdr:rowOff>
    </xdr:from>
    <xdr:ext cx="280205" cy="87536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4CEAB1BC-27E0-41F2-AF82-44EF1C6D6222}"/>
            </a:ext>
          </a:extLst>
        </xdr:cNvPr>
        <xdr:cNvSpPr txBox="1"/>
      </xdr:nvSpPr>
      <xdr:spPr>
        <a:xfrm rot="16200000">
          <a:off x="389994" y="5614885"/>
          <a:ext cx="87536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Принтер</a:t>
          </a:r>
        </a:p>
      </xdr:txBody>
    </xdr:sp>
    <xdr:clientData/>
  </xdr:oneCellAnchor>
  <xdr:twoCellAnchor>
    <xdr:from>
      <xdr:col>9</xdr:col>
      <xdr:colOff>258705</xdr:colOff>
      <xdr:row>24</xdr:row>
      <xdr:rowOff>15681</xdr:rowOff>
    </xdr:from>
    <xdr:to>
      <xdr:col>10</xdr:col>
      <xdr:colOff>1</xdr:colOff>
      <xdr:row>25</xdr:row>
      <xdr:rowOff>172470</xdr:rowOff>
    </xdr:to>
    <xdr:sp macro="" textlink="">
      <xdr:nvSpPr>
        <xdr:cNvPr id="46" name="Овал 45">
          <a:extLst>
            <a:ext uri="{FF2B5EF4-FFF2-40B4-BE49-F238E27FC236}">
              <a16:creationId xmlns:a16="http://schemas.microsoft.com/office/drawing/2014/main" id="{0E861E96-BA56-4C60-94E9-45DC68C11B66}"/>
            </a:ext>
          </a:extLst>
        </xdr:cNvPr>
        <xdr:cNvSpPr/>
      </xdr:nvSpPr>
      <xdr:spPr>
        <a:xfrm>
          <a:off x="870186" y="4296051"/>
          <a:ext cx="352778" cy="337098"/>
        </a:xfrm>
        <a:prstGeom prst="ellipse">
          <a:avLst/>
        </a:prstGeom>
        <a:solidFill>
          <a:sysClr val="window" lastClr="FFFFFF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2">
                  <a:lumMod val="75000"/>
                </a:schemeClr>
              </a:solidFill>
            </a:rPr>
            <a:t>1</a:t>
          </a:r>
        </a:p>
      </xdr:txBody>
    </xdr:sp>
    <xdr:clientData/>
  </xdr:twoCellAnchor>
  <xdr:twoCellAnchor>
    <xdr:from>
      <xdr:col>9</xdr:col>
      <xdr:colOff>356228</xdr:colOff>
      <xdr:row>31</xdr:row>
      <xdr:rowOff>175920</xdr:rowOff>
    </xdr:from>
    <xdr:to>
      <xdr:col>10</xdr:col>
      <xdr:colOff>97524</xdr:colOff>
      <xdr:row>33</xdr:row>
      <xdr:rowOff>152401</xdr:rowOff>
    </xdr:to>
    <xdr:sp macro="" textlink="">
      <xdr:nvSpPr>
        <xdr:cNvPr id="47" name="Овал 46">
          <a:extLst>
            <a:ext uri="{FF2B5EF4-FFF2-40B4-BE49-F238E27FC236}">
              <a16:creationId xmlns:a16="http://schemas.microsoft.com/office/drawing/2014/main" id="{1A5D457E-1BFE-4246-9BB7-7F2DA7DC8698}"/>
            </a:ext>
          </a:extLst>
        </xdr:cNvPr>
        <xdr:cNvSpPr/>
      </xdr:nvSpPr>
      <xdr:spPr>
        <a:xfrm>
          <a:off x="967709" y="5718451"/>
          <a:ext cx="352778" cy="337098"/>
        </a:xfrm>
        <a:prstGeom prst="ellipse">
          <a:avLst/>
        </a:prstGeom>
        <a:solidFill>
          <a:sysClr val="window" lastClr="FFFFFF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2">
                  <a:lumMod val="75000"/>
                </a:schemeClr>
              </a:solidFill>
            </a:rPr>
            <a:t>2</a:t>
          </a:r>
        </a:p>
      </xdr:txBody>
    </xdr:sp>
    <xdr:clientData/>
  </xdr:twoCellAnchor>
  <xdr:twoCellAnchor>
    <xdr:from>
      <xdr:col>16</xdr:col>
      <xdr:colOff>376296</xdr:colOff>
      <xdr:row>27</xdr:row>
      <xdr:rowOff>23518</xdr:rowOff>
    </xdr:from>
    <xdr:to>
      <xdr:col>16</xdr:col>
      <xdr:colOff>729074</xdr:colOff>
      <xdr:row>28</xdr:row>
      <xdr:rowOff>180307</xdr:rowOff>
    </xdr:to>
    <xdr:sp macro="" textlink="">
      <xdr:nvSpPr>
        <xdr:cNvPr id="48" name="Овал 47">
          <a:extLst>
            <a:ext uri="{FF2B5EF4-FFF2-40B4-BE49-F238E27FC236}">
              <a16:creationId xmlns:a16="http://schemas.microsoft.com/office/drawing/2014/main" id="{3C025098-31D3-4539-8454-6BBA04303E8D}"/>
            </a:ext>
          </a:extLst>
        </xdr:cNvPr>
        <xdr:cNvSpPr/>
      </xdr:nvSpPr>
      <xdr:spPr>
        <a:xfrm>
          <a:off x="5903148" y="4844814"/>
          <a:ext cx="352778" cy="337098"/>
        </a:xfrm>
        <a:prstGeom prst="ellipse">
          <a:avLst/>
        </a:prstGeom>
        <a:solidFill>
          <a:sysClr val="window" lastClr="FFFFFF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6">
                  <a:lumMod val="50000"/>
                </a:schemeClr>
              </a:solidFill>
            </a:rPr>
            <a:t>1</a:t>
          </a:r>
        </a:p>
      </xdr:txBody>
    </xdr:sp>
    <xdr:clientData/>
  </xdr:twoCellAnchor>
  <xdr:twoCellAnchor>
    <xdr:from>
      <xdr:col>11</xdr:col>
      <xdr:colOff>429257</xdr:colOff>
      <xdr:row>30</xdr:row>
      <xdr:rowOff>95460</xdr:rowOff>
    </xdr:from>
    <xdr:to>
      <xdr:col>12</xdr:col>
      <xdr:colOff>169316</xdr:colOff>
      <xdr:row>32</xdr:row>
      <xdr:rowOff>71939</xdr:rowOff>
    </xdr:to>
    <xdr:sp macro="" textlink="">
      <xdr:nvSpPr>
        <xdr:cNvPr id="49" name="Овал 48">
          <a:extLst>
            <a:ext uri="{FF2B5EF4-FFF2-40B4-BE49-F238E27FC236}">
              <a16:creationId xmlns:a16="http://schemas.microsoft.com/office/drawing/2014/main" id="{48FF4B1F-C986-4524-BE7E-54349A2B05D4}"/>
            </a:ext>
          </a:extLst>
        </xdr:cNvPr>
        <xdr:cNvSpPr/>
      </xdr:nvSpPr>
      <xdr:spPr>
        <a:xfrm>
          <a:off x="11569608" y="8328179"/>
          <a:ext cx="352778" cy="355251"/>
        </a:xfrm>
        <a:prstGeom prst="ellipse">
          <a:avLst/>
        </a:prstGeom>
        <a:solidFill>
          <a:sysClr val="window" lastClr="FFFFFF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6">
                  <a:lumMod val="50000"/>
                </a:schemeClr>
              </a:solidFill>
            </a:rPr>
            <a:t>2</a:t>
          </a:r>
        </a:p>
      </xdr:txBody>
    </xdr:sp>
    <xdr:clientData/>
  </xdr:twoCellAnchor>
  <xdr:twoCellAnchor>
    <xdr:from>
      <xdr:col>19</xdr:col>
      <xdr:colOff>148950</xdr:colOff>
      <xdr:row>28</xdr:row>
      <xdr:rowOff>109753</xdr:rowOff>
    </xdr:from>
    <xdr:to>
      <xdr:col>19</xdr:col>
      <xdr:colOff>501728</xdr:colOff>
      <xdr:row>30</xdr:row>
      <xdr:rowOff>86234</xdr:rowOff>
    </xdr:to>
    <xdr:sp macro="" textlink="">
      <xdr:nvSpPr>
        <xdr:cNvPr id="50" name="Овал 49">
          <a:extLst>
            <a:ext uri="{FF2B5EF4-FFF2-40B4-BE49-F238E27FC236}">
              <a16:creationId xmlns:a16="http://schemas.microsoft.com/office/drawing/2014/main" id="{A20C8F7C-157C-4BFA-A94D-0583C2A1E747}"/>
            </a:ext>
          </a:extLst>
        </xdr:cNvPr>
        <xdr:cNvSpPr/>
      </xdr:nvSpPr>
      <xdr:spPr>
        <a:xfrm>
          <a:off x="7486728" y="5111358"/>
          <a:ext cx="352778" cy="337098"/>
        </a:xfrm>
        <a:prstGeom prst="ellipse">
          <a:avLst/>
        </a:prstGeom>
        <a:solidFill>
          <a:sysClr val="window" lastClr="FFFFFF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6">
                  <a:lumMod val="50000"/>
                </a:schemeClr>
              </a:solidFill>
            </a:rPr>
            <a:t>3</a:t>
          </a:r>
        </a:p>
      </xdr:txBody>
    </xdr:sp>
    <xdr:clientData/>
  </xdr:twoCellAnchor>
  <xdr:twoCellAnchor>
    <xdr:from>
      <xdr:col>20</xdr:col>
      <xdr:colOff>26968</xdr:colOff>
      <xdr:row>28</xdr:row>
      <xdr:rowOff>113202</xdr:rowOff>
    </xdr:from>
    <xdr:to>
      <xdr:col>20</xdr:col>
      <xdr:colOff>379746</xdr:colOff>
      <xdr:row>30</xdr:row>
      <xdr:rowOff>89683</xdr:rowOff>
    </xdr:to>
    <xdr:sp macro="" textlink="">
      <xdr:nvSpPr>
        <xdr:cNvPr id="51" name="Овал 50">
          <a:extLst>
            <a:ext uri="{FF2B5EF4-FFF2-40B4-BE49-F238E27FC236}">
              <a16:creationId xmlns:a16="http://schemas.microsoft.com/office/drawing/2014/main" id="{C69614AA-AB99-4AAC-AFC2-EE23FC8B17C4}"/>
            </a:ext>
          </a:extLst>
        </xdr:cNvPr>
        <xdr:cNvSpPr/>
      </xdr:nvSpPr>
      <xdr:spPr>
        <a:xfrm>
          <a:off x="7976227" y="5114807"/>
          <a:ext cx="352778" cy="337098"/>
        </a:xfrm>
        <a:prstGeom prst="ellipse">
          <a:avLst/>
        </a:prstGeom>
        <a:solidFill>
          <a:sysClr val="window" lastClr="FFFF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7030A0"/>
              </a:solidFill>
            </a:rPr>
            <a:t>1</a:t>
          </a:r>
        </a:p>
      </xdr:txBody>
    </xdr:sp>
    <xdr:clientData/>
  </xdr:twoCellAnchor>
  <xdr:twoCellAnchor>
    <xdr:from>
      <xdr:col>15</xdr:col>
      <xdr:colOff>351837</xdr:colOff>
      <xdr:row>23</xdr:row>
      <xdr:rowOff>46096</xdr:rowOff>
    </xdr:from>
    <xdr:to>
      <xdr:col>15</xdr:col>
      <xdr:colOff>704615</xdr:colOff>
      <xdr:row>25</xdr:row>
      <xdr:rowOff>14737</xdr:rowOff>
    </xdr:to>
    <xdr:sp macro="" textlink="">
      <xdr:nvSpPr>
        <xdr:cNvPr id="52" name="Овал 51">
          <a:extLst>
            <a:ext uri="{FF2B5EF4-FFF2-40B4-BE49-F238E27FC236}">
              <a16:creationId xmlns:a16="http://schemas.microsoft.com/office/drawing/2014/main" id="{7BF4ABBB-A726-41FE-B4A7-D008466F5C5E}"/>
            </a:ext>
          </a:extLst>
        </xdr:cNvPr>
        <xdr:cNvSpPr/>
      </xdr:nvSpPr>
      <xdr:spPr>
        <a:xfrm>
          <a:off x="4890911" y="4138318"/>
          <a:ext cx="352778" cy="337098"/>
        </a:xfrm>
        <a:prstGeom prst="ellipse">
          <a:avLst/>
        </a:prstGeom>
        <a:solidFill>
          <a:sysClr val="window" lastClr="FFFF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7030A0"/>
              </a:solidFill>
            </a:rPr>
            <a:t>21</a:t>
          </a:r>
        </a:p>
      </xdr:txBody>
    </xdr:sp>
    <xdr:clientData/>
  </xdr:twoCellAnchor>
  <xdr:twoCellAnchor>
    <xdr:from>
      <xdr:col>12</xdr:col>
      <xdr:colOff>191893</xdr:colOff>
      <xdr:row>29</xdr:row>
      <xdr:rowOff>159712</xdr:rowOff>
    </xdr:from>
    <xdr:to>
      <xdr:col>12</xdr:col>
      <xdr:colOff>557017</xdr:colOff>
      <xdr:row>31</xdr:row>
      <xdr:rowOff>133686</xdr:rowOff>
    </xdr:to>
    <xdr:sp macro="" textlink="">
      <xdr:nvSpPr>
        <xdr:cNvPr id="53" name="Овал 52">
          <a:extLst>
            <a:ext uri="{FF2B5EF4-FFF2-40B4-BE49-F238E27FC236}">
              <a16:creationId xmlns:a16="http://schemas.microsoft.com/office/drawing/2014/main" id="{021CFD04-8824-4901-A71D-17E461B60E3F}"/>
            </a:ext>
          </a:extLst>
        </xdr:cNvPr>
        <xdr:cNvSpPr/>
      </xdr:nvSpPr>
      <xdr:spPr>
        <a:xfrm>
          <a:off x="12914174" y="9250238"/>
          <a:ext cx="365124" cy="352746"/>
        </a:xfrm>
        <a:prstGeom prst="ellipse">
          <a:avLst/>
        </a:prstGeom>
        <a:solidFill>
          <a:sysClr val="window" lastClr="FFFF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7030A0"/>
              </a:solidFill>
            </a:rPr>
            <a:t>31</a:t>
          </a:r>
        </a:p>
      </xdr:txBody>
    </xdr:sp>
    <xdr:clientData/>
  </xdr:twoCellAnchor>
  <xdr:twoCellAnchor>
    <xdr:from>
      <xdr:col>15</xdr:col>
      <xdr:colOff>756043</xdr:colOff>
      <xdr:row>11</xdr:row>
      <xdr:rowOff>500145</xdr:rowOff>
    </xdr:from>
    <xdr:to>
      <xdr:col>16</xdr:col>
      <xdr:colOff>122544</xdr:colOff>
      <xdr:row>12</xdr:row>
      <xdr:rowOff>278508</xdr:rowOff>
    </xdr:to>
    <xdr:sp macro="" textlink="">
      <xdr:nvSpPr>
        <xdr:cNvPr id="54" name="Овал 53">
          <a:extLst>
            <a:ext uri="{FF2B5EF4-FFF2-40B4-BE49-F238E27FC236}">
              <a16:creationId xmlns:a16="http://schemas.microsoft.com/office/drawing/2014/main" id="{093CE5AA-7464-4C21-B144-07EA4A831F07}"/>
            </a:ext>
          </a:extLst>
        </xdr:cNvPr>
        <xdr:cNvSpPr/>
      </xdr:nvSpPr>
      <xdr:spPr>
        <a:xfrm>
          <a:off x="16140868" y="3597163"/>
          <a:ext cx="346851" cy="313099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FF000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18</xdr:col>
      <xdr:colOff>377418</xdr:colOff>
      <xdr:row>17</xdr:row>
      <xdr:rowOff>436008</xdr:rowOff>
    </xdr:from>
    <xdr:to>
      <xdr:col>19</xdr:col>
      <xdr:colOff>133684</xdr:colOff>
      <xdr:row>18</xdr:row>
      <xdr:rowOff>200526</xdr:rowOff>
    </xdr:to>
    <xdr:sp macro="" textlink="">
      <xdr:nvSpPr>
        <xdr:cNvPr id="55" name="Овал 54">
          <a:extLst>
            <a:ext uri="{FF2B5EF4-FFF2-40B4-BE49-F238E27FC236}">
              <a16:creationId xmlns:a16="http://schemas.microsoft.com/office/drawing/2014/main" id="{82FA1AC2-6671-4BA9-AFF9-2139BE23F3C8}"/>
            </a:ext>
          </a:extLst>
        </xdr:cNvPr>
        <xdr:cNvSpPr/>
      </xdr:nvSpPr>
      <xdr:spPr>
        <a:xfrm>
          <a:off x="17845488" y="6507499"/>
          <a:ext cx="368985" cy="410659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FF0000"/>
              </a:solidFill>
            </a:rPr>
            <a:t>3</a:t>
          </a:r>
        </a:p>
      </xdr:txBody>
    </xdr:sp>
    <xdr:clientData/>
  </xdr:twoCellAnchor>
  <xdr:twoCellAnchor editAs="oneCell">
    <xdr:from>
      <xdr:col>15</xdr:col>
      <xdr:colOff>709366</xdr:colOff>
      <xdr:row>24</xdr:row>
      <xdr:rowOff>62310</xdr:rowOff>
    </xdr:from>
    <xdr:to>
      <xdr:col>20</xdr:col>
      <xdr:colOff>235340</xdr:colOff>
      <xdr:row>28</xdr:row>
      <xdr:rowOff>94195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58" name="Рукописный ввод 57">
              <a:extLst>
                <a:ext uri="{FF2B5EF4-FFF2-40B4-BE49-F238E27FC236}">
                  <a16:creationId xmlns:a16="http://schemas.microsoft.com/office/drawing/2014/main" id="{6CE7DB56-7749-4685-B80E-13C497F9404E}"/>
                </a:ext>
              </a:extLst>
            </xdr14:cNvPr>
            <xdr14:cNvContentPartPr/>
          </xdr14:nvContentPartPr>
          <xdr14:nvPr macro=""/>
          <xdr14:xfrm>
            <a:off x="5248440" y="4342680"/>
            <a:ext cx="2936160" cy="753120"/>
          </xdr14:xfrm>
        </xdr:contentPart>
      </mc:Choice>
      <mc:Fallback xmlns="">
        <xdr:pic>
          <xdr:nvPicPr>
            <xdr:cNvPr id="58" name="Рукописный ввод 57">
              <a:extLst>
                <a:ext uri="{FF2B5EF4-FFF2-40B4-BE49-F238E27FC236}">
                  <a16:creationId xmlns:a16="http://schemas.microsoft.com/office/drawing/2014/main" id="{6CE7DB56-7749-4685-B80E-13C497F9404E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5239794" y="4334023"/>
              <a:ext cx="2953813" cy="77079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133684</xdr:colOff>
      <xdr:row>11</xdr:row>
      <xdr:rowOff>105691</xdr:rowOff>
    </xdr:from>
    <xdr:to>
      <xdr:col>19</xdr:col>
      <xdr:colOff>384942</xdr:colOff>
      <xdr:row>14</xdr:row>
      <xdr:rowOff>311930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60" name="Рукописный ввод 59">
              <a:extLst>
                <a:ext uri="{FF2B5EF4-FFF2-40B4-BE49-F238E27FC236}">
                  <a16:creationId xmlns:a16="http://schemas.microsoft.com/office/drawing/2014/main" id="{54C56630-A804-44F1-8704-6A255069CD4F}"/>
                </a:ext>
              </a:extLst>
            </xdr14:cNvPr>
            <xdr14:cNvContentPartPr/>
          </xdr14:nvContentPartPr>
          <xdr14:nvPr macro=""/>
          <xdr14:xfrm>
            <a:off x="16498859" y="3202709"/>
            <a:ext cx="2055995" cy="1554221"/>
          </xdr14:xfrm>
        </xdr:contentPart>
      </mc:Choice>
      <mc:Fallback xmlns="">
        <xdr:pic>
          <xdr:nvPicPr>
            <xdr:cNvPr id="60" name="Рукописный ввод 59">
              <a:extLst>
                <a:ext uri="{FF2B5EF4-FFF2-40B4-BE49-F238E27FC236}">
                  <a16:creationId xmlns:a16="http://schemas.microsoft.com/office/drawing/2014/main" id="{54C56630-A804-44F1-8704-6A255069CD4F}"/>
                </a:ext>
              </a:extLst>
            </xdr:cNvPr>
            <xdr:cNvPicPr/>
          </xdr:nvPicPr>
          <xdr:blipFill>
            <a:blip xmlns:r="http://schemas.openxmlformats.org/officeDocument/2006/relationships" r:embed="rId17"/>
            <a:stretch>
              <a:fillRect/>
            </a:stretch>
          </xdr:blipFill>
          <xdr:spPr>
            <a:xfrm>
              <a:off x="16489859" y="3193710"/>
              <a:ext cx="2073635" cy="1571858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19</xdr:col>
      <xdr:colOff>255435</xdr:colOff>
      <xdr:row>10</xdr:row>
      <xdr:rowOff>242643</xdr:rowOff>
    </xdr:from>
    <xdr:to>
      <xdr:col>19</xdr:col>
      <xdr:colOff>579299</xdr:colOff>
      <xdr:row>11</xdr:row>
      <xdr:rowOff>77982</xdr:rowOff>
    </xdr:to>
    <xdr:sp macro="" textlink="">
      <xdr:nvSpPr>
        <xdr:cNvPr id="61" name="Овал 60">
          <a:extLst>
            <a:ext uri="{FF2B5EF4-FFF2-40B4-BE49-F238E27FC236}">
              <a16:creationId xmlns:a16="http://schemas.microsoft.com/office/drawing/2014/main" id="{58A0150A-5F85-436B-9175-03279AD75581}"/>
            </a:ext>
          </a:extLst>
        </xdr:cNvPr>
        <xdr:cNvSpPr/>
      </xdr:nvSpPr>
      <xdr:spPr>
        <a:xfrm>
          <a:off x="18425347" y="2804924"/>
          <a:ext cx="323864" cy="370076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FF0000"/>
              </a:solidFill>
            </a:rPr>
            <a:t>2</a:t>
          </a:r>
        </a:p>
      </xdr:txBody>
    </xdr:sp>
    <xdr:clientData/>
  </xdr:twoCellAnchor>
  <xdr:twoCellAnchor editAs="oneCell">
    <xdr:from>
      <xdr:col>20</xdr:col>
      <xdr:colOff>336861</xdr:colOff>
      <xdr:row>12</xdr:row>
      <xdr:rowOff>117623</xdr:rowOff>
    </xdr:from>
    <xdr:to>
      <xdr:col>20</xdr:col>
      <xdr:colOff>337221</xdr:colOff>
      <xdr:row>12</xdr:row>
      <xdr:rowOff>117983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62" name="Рукописный ввод 61">
              <a:extLst>
                <a:ext uri="{FF2B5EF4-FFF2-40B4-BE49-F238E27FC236}">
                  <a16:creationId xmlns:a16="http://schemas.microsoft.com/office/drawing/2014/main" id="{72C5E98E-C627-4823-B7E9-DA176E0B3811}"/>
                </a:ext>
              </a:extLst>
            </xdr14:cNvPr>
            <xdr14:cNvContentPartPr/>
          </xdr14:nvContentPartPr>
          <xdr14:nvPr macro=""/>
          <xdr14:xfrm>
            <a:off x="8286120" y="1756080"/>
            <a:ext cx="360" cy="360"/>
          </xdr14:xfrm>
        </xdr:contentPart>
      </mc:Choice>
      <mc:Fallback xmlns="">
        <xdr:pic>
          <xdr:nvPicPr>
            <xdr:cNvPr id="62" name="Рукописный ввод 61">
              <a:extLst>
                <a:ext uri="{FF2B5EF4-FFF2-40B4-BE49-F238E27FC236}">
                  <a16:creationId xmlns:a16="http://schemas.microsoft.com/office/drawing/2014/main" id="{72C5E98E-C627-4823-B7E9-DA176E0B3811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8277120" y="17470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589926</xdr:colOff>
      <xdr:row>11</xdr:row>
      <xdr:rowOff>31171</xdr:rowOff>
    </xdr:from>
    <xdr:to>
      <xdr:col>19</xdr:col>
      <xdr:colOff>572863</xdr:colOff>
      <xdr:row>17</xdr:row>
      <xdr:rowOff>401053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63" name="Рукописный ввод 62">
              <a:extLst>
                <a:ext uri="{FF2B5EF4-FFF2-40B4-BE49-F238E27FC236}">
                  <a16:creationId xmlns:a16="http://schemas.microsoft.com/office/drawing/2014/main" id="{6E65FF9B-EF2A-48B3-8307-96A80AF27073}"/>
                </a:ext>
              </a:extLst>
            </xdr14:cNvPr>
            <xdr14:cNvContentPartPr/>
          </xdr14:nvContentPartPr>
          <xdr14:nvPr macro=""/>
          <xdr14:xfrm>
            <a:off x="18147119" y="3128189"/>
            <a:ext cx="595656" cy="3277513"/>
          </xdr14:xfrm>
        </xdr:contentPart>
      </mc:Choice>
      <mc:Fallback xmlns="">
        <xdr:pic>
          <xdr:nvPicPr>
            <xdr:cNvPr id="63" name="Рукописный ввод 62">
              <a:extLst>
                <a:ext uri="{FF2B5EF4-FFF2-40B4-BE49-F238E27FC236}">
                  <a16:creationId xmlns:a16="http://schemas.microsoft.com/office/drawing/2014/main" id="{6E65FF9B-EF2A-48B3-8307-96A80AF27073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18138497" y="3119501"/>
              <a:ext cx="613260" cy="3295251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508839</xdr:colOff>
      <xdr:row>25</xdr:row>
      <xdr:rowOff>117647</xdr:rowOff>
    </xdr:from>
    <xdr:to>
      <xdr:col>9</xdr:col>
      <xdr:colOff>588759</xdr:colOff>
      <xdr:row>31</xdr:row>
      <xdr:rowOff>168715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65" name="Рукописный ввод 64">
              <a:extLst>
                <a:ext uri="{FF2B5EF4-FFF2-40B4-BE49-F238E27FC236}">
                  <a16:creationId xmlns:a16="http://schemas.microsoft.com/office/drawing/2014/main" id="{6AD27F1F-E450-4DE7-B316-FDBE39E68E9D}"/>
                </a:ext>
              </a:extLst>
            </xdr14:cNvPr>
            <xdr14:cNvContentPartPr/>
          </xdr14:nvContentPartPr>
          <xdr14:nvPr macro=""/>
          <xdr14:xfrm>
            <a:off x="1120320" y="4578326"/>
            <a:ext cx="79920" cy="1132920"/>
          </xdr14:xfrm>
        </xdr:contentPart>
      </mc:Choice>
      <mc:Fallback xmlns="">
        <xdr:pic>
          <xdr:nvPicPr>
            <xdr:cNvPr id="65" name="Рукописный ввод 64">
              <a:extLst>
                <a:ext uri="{FF2B5EF4-FFF2-40B4-BE49-F238E27FC236}">
                  <a16:creationId xmlns:a16="http://schemas.microsoft.com/office/drawing/2014/main" id="{6AD27F1F-E450-4DE7-B316-FDBE39E68E9D}"/>
                </a:ext>
              </a:extLst>
            </xdr:cNvPr>
            <xdr:cNvPicPr/>
          </xdr:nvPicPr>
          <xdr:blipFill>
            <a:blip xmlns:r="http://schemas.openxmlformats.org/officeDocument/2006/relationships" r:embed="rId23"/>
            <a:stretch>
              <a:fillRect/>
            </a:stretch>
          </xdr:blipFill>
          <xdr:spPr>
            <a:xfrm>
              <a:off x="1111680" y="4569309"/>
              <a:ext cx="97560" cy="1150594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11</xdr:col>
      <xdr:colOff>383607</xdr:colOff>
      <xdr:row>31</xdr:row>
      <xdr:rowOff>176482</xdr:rowOff>
    </xdr:from>
    <xdr:to>
      <xdr:col>12</xdr:col>
      <xdr:colOff>117477</xdr:colOff>
      <xdr:row>33</xdr:row>
      <xdr:rowOff>152962</xdr:rowOff>
    </xdr:to>
    <xdr:sp macro="" textlink="">
      <xdr:nvSpPr>
        <xdr:cNvPr id="70" name="Овал 69">
          <a:extLst>
            <a:ext uri="{FF2B5EF4-FFF2-40B4-BE49-F238E27FC236}">
              <a16:creationId xmlns:a16="http://schemas.microsoft.com/office/drawing/2014/main" id="{4E1F042E-7808-455B-ADD4-A749B271790F}"/>
            </a:ext>
          </a:extLst>
        </xdr:cNvPr>
        <xdr:cNvSpPr/>
      </xdr:nvSpPr>
      <xdr:spPr>
        <a:xfrm>
          <a:off x="11523958" y="8598587"/>
          <a:ext cx="346589" cy="355252"/>
        </a:xfrm>
        <a:prstGeom prst="ellipse">
          <a:avLst/>
        </a:prstGeom>
        <a:solidFill>
          <a:sysClr val="window" lastClr="FFFFFF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2">
                  <a:lumMod val="75000"/>
                </a:schemeClr>
              </a:solidFill>
            </a:rPr>
            <a:t>3</a:t>
          </a:r>
        </a:p>
      </xdr:txBody>
    </xdr:sp>
    <xdr:clientData/>
  </xdr:twoCellAnchor>
  <xdr:twoCellAnchor>
    <xdr:from>
      <xdr:col>15</xdr:col>
      <xdr:colOff>41971</xdr:colOff>
      <xdr:row>39</xdr:row>
      <xdr:rowOff>89123</xdr:rowOff>
    </xdr:from>
    <xdr:to>
      <xdr:col>15</xdr:col>
      <xdr:colOff>378773</xdr:colOff>
      <xdr:row>42</xdr:row>
      <xdr:rowOff>11140</xdr:rowOff>
    </xdr:to>
    <xdr:sp macro="" textlink="">
      <xdr:nvSpPr>
        <xdr:cNvPr id="71" name="Овал 70">
          <a:extLst>
            <a:ext uri="{FF2B5EF4-FFF2-40B4-BE49-F238E27FC236}">
              <a16:creationId xmlns:a16="http://schemas.microsoft.com/office/drawing/2014/main" id="{4CCB5A75-7C03-41FC-B93D-F07D9ABC049B}"/>
            </a:ext>
          </a:extLst>
        </xdr:cNvPr>
        <xdr:cNvSpPr/>
      </xdr:nvSpPr>
      <xdr:spPr>
        <a:xfrm>
          <a:off x="15337673" y="11285176"/>
          <a:ext cx="336802" cy="334210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1">
                  <a:lumMod val="50000"/>
                </a:schemeClr>
              </a:solidFill>
            </a:rPr>
            <a:t>1</a:t>
          </a:r>
        </a:p>
      </xdr:txBody>
    </xdr:sp>
    <xdr:clientData/>
  </xdr:twoCellAnchor>
  <xdr:twoCellAnchor>
    <xdr:from>
      <xdr:col>3</xdr:col>
      <xdr:colOff>579299</xdr:colOff>
      <xdr:row>53</xdr:row>
      <xdr:rowOff>83775</xdr:rowOff>
    </xdr:from>
    <xdr:to>
      <xdr:col>4</xdr:col>
      <xdr:colOff>189386</xdr:colOff>
      <xdr:row>53</xdr:row>
      <xdr:rowOff>367632</xdr:rowOff>
    </xdr:to>
    <xdr:sp macro="" textlink="">
      <xdr:nvSpPr>
        <xdr:cNvPr id="77" name="Oval 35">
          <a:extLst>
            <a:ext uri="{FF2B5EF4-FFF2-40B4-BE49-F238E27FC236}">
              <a16:creationId xmlns:a16="http://schemas.microsoft.com/office/drawing/2014/main" id="{F192EE40-527B-40FE-85F3-28A761EF3AC2}"/>
            </a:ext>
          </a:extLst>
        </xdr:cNvPr>
        <xdr:cNvSpPr>
          <a:spLocks noChangeArrowheads="1"/>
        </xdr:cNvSpPr>
      </xdr:nvSpPr>
      <xdr:spPr bwMode="auto">
        <a:xfrm>
          <a:off x="2484299" y="14343424"/>
          <a:ext cx="590438" cy="28385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4</xdr:col>
      <xdr:colOff>276225</xdr:colOff>
      <xdr:row>53</xdr:row>
      <xdr:rowOff>94916</xdr:rowOff>
    </xdr:from>
    <xdr:to>
      <xdr:col>4</xdr:col>
      <xdr:colOff>2019300</xdr:colOff>
      <xdr:row>53</xdr:row>
      <xdr:rowOff>413475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B1CC7279-5772-45EA-BC9A-5B08D0418BCB}"/>
            </a:ext>
          </a:extLst>
        </xdr:cNvPr>
        <xdr:cNvSpPr txBox="1"/>
      </xdr:nvSpPr>
      <xdr:spPr>
        <a:xfrm>
          <a:off x="2337190" y="13151407"/>
          <a:ext cx="1743075" cy="31855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номер шага процесса</a:t>
          </a:r>
        </a:p>
      </xdr:txBody>
    </xdr:sp>
    <xdr:clientData/>
  </xdr:twoCellAnchor>
  <xdr:twoCellAnchor>
    <xdr:from>
      <xdr:col>4</xdr:col>
      <xdr:colOff>4239518</xdr:colOff>
      <xdr:row>53</xdr:row>
      <xdr:rowOff>118812</xdr:rowOff>
    </xdr:from>
    <xdr:to>
      <xdr:col>5</xdr:col>
      <xdr:colOff>813246</xdr:colOff>
      <xdr:row>53</xdr:row>
      <xdr:rowOff>367632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AAA5B1A-8094-4878-B2C4-E07ACEE71FDF}"/>
            </a:ext>
          </a:extLst>
        </xdr:cNvPr>
        <xdr:cNvSpPr txBox="1"/>
      </xdr:nvSpPr>
      <xdr:spPr>
        <a:xfrm>
          <a:off x="6300483" y="13175303"/>
          <a:ext cx="1932237" cy="24882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сотрудник</a:t>
          </a:r>
        </a:p>
      </xdr:txBody>
    </xdr:sp>
    <xdr:clientData/>
  </xdr:twoCellAnchor>
  <xdr:twoCellAnchor>
    <xdr:from>
      <xdr:col>4</xdr:col>
      <xdr:colOff>1878615</xdr:colOff>
      <xdr:row>53</xdr:row>
      <xdr:rowOff>211668</xdr:rowOff>
    </xdr:from>
    <xdr:to>
      <xdr:col>4</xdr:col>
      <xdr:colOff>2629122</xdr:colOff>
      <xdr:row>53</xdr:row>
      <xdr:rowOff>286253</xdr:rowOff>
    </xdr:to>
    <xdr:sp macro="" textlink="">
      <xdr:nvSpPr>
        <xdr:cNvPr id="83" name="Freeform 30">
          <a:extLst>
            <a:ext uri="{FF2B5EF4-FFF2-40B4-BE49-F238E27FC236}">
              <a16:creationId xmlns:a16="http://schemas.microsoft.com/office/drawing/2014/main" id="{2AF82B47-C173-400D-8358-F708AED87D03}"/>
            </a:ext>
          </a:extLst>
        </xdr:cNvPr>
        <xdr:cNvSpPr>
          <a:spLocks/>
        </xdr:cNvSpPr>
      </xdr:nvSpPr>
      <xdr:spPr bwMode="auto">
        <a:xfrm>
          <a:off x="3939580" y="13268159"/>
          <a:ext cx="750507" cy="74585"/>
        </a:xfrm>
        <a:custGeom>
          <a:avLst/>
          <a:gdLst>
            <a:gd name="T0" fmla="*/ 0 w 141"/>
            <a:gd name="T1" fmla="*/ 90725626 h 38"/>
            <a:gd name="T2" fmla="*/ 2147483647 w 141"/>
            <a:gd name="T3" fmla="*/ 2147483647 h 38"/>
            <a:gd name="T4" fmla="*/ 2147483647 w 141"/>
            <a:gd name="T5" fmla="*/ 0 h 38"/>
            <a:gd name="T6" fmla="*/ 0 60000 65536"/>
            <a:gd name="T7" fmla="*/ 0 60000 65536"/>
            <a:gd name="T8" fmla="*/ 0 60000 65536"/>
            <a:gd name="T9" fmla="*/ 0 w 141"/>
            <a:gd name="T10" fmla="*/ 0 h 38"/>
            <a:gd name="T11" fmla="*/ 141 w 141"/>
            <a:gd name="T12" fmla="*/ 38 h 3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1" h="38">
              <a:moveTo>
                <a:pt x="0" y="1"/>
              </a:moveTo>
              <a:cubicBezTo>
                <a:pt x="24" y="19"/>
                <a:pt x="49" y="38"/>
                <a:pt x="72" y="38"/>
              </a:cubicBezTo>
              <a:cubicBezTo>
                <a:pt x="95" y="38"/>
                <a:pt x="118" y="19"/>
                <a:pt x="141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</xdr:col>
      <xdr:colOff>2659146</xdr:colOff>
      <xdr:row>53</xdr:row>
      <xdr:rowOff>72636</xdr:rowOff>
    </xdr:from>
    <xdr:to>
      <xdr:col>4</xdr:col>
      <xdr:colOff>3876842</xdr:colOff>
      <xdr:row>53</xdr:row>
      <xdr:rowOff>412194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E2EC0CA-D716-4FEB-B072-799B34B4955F}"/>
            </a:ext>
          </a:extLst>
        </xdr:cNvPr>
        <xdr:cNvSpPr txBox="1"/>
      </xdr:nvSpPr>
      <xdr:spPr>
        <a:xfrm>
          <a:off x="4720111" y="13129127"/>
          <a:ext cx="1217696" cy="33955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4</xdr:col>
      <xdr:colOff>5407860</xdr:colOff>
      <xdr:row>53</xdr:row>
      <xdr:rowOff>90346</xdr:rowOff>
    </xdr:from>
    <xdr:to>
      <xdr:col>5</xdr:col>
      <xdr:colOff>62719</xdr:colOff>
      <xdr:row>54</xdr:row>
      <xdr:rowOff>1224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70697B0C-B8B0-4619-8C2F-CB73BDEA3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527" y="14843513"/>
          <a:ext cx="338109" cy="334211"/>
        </a:xfrm>
        <a:prstGeom prst="rect">
          <a:avLst/>
        </a:prstGeom>
      </xdr:spPr>
    </xdr:pic>
    <xdr:clientData/>
  </xdr:twoCellAnchor>
  <xdr:twoCellAnchor>
    <xdr:from>
      <xdr:col>12</xdr:col>
      <xdr:colOff>245088</xdr:colOff>
      <xdr:row>31</xdr:row>
      <xdr:rowOff>122544</xdr:rowOff>
    </xdr:from>
    <xdr:to>
      <xdr:col>12</xdr:col>
      <xdr:colOff>573147</xdr:colOff>
      <xdr:row>33</xdr:row>
      <xdr:rowOff>150228</xdr:rowOff>
    </xdr:to>
    <xdr:sp macro="" textlink="">
      <xdr:nvSpPr>
        <xdr:cNvPr id="88" name="Прямоугольник 87">
          <a:extLst>
            <a:ext uri="{FF2B5EF4-FFF2-40B4-BE49-F238E27FC236}">
              <a16:creationId xmlns:a16="http://schemas.microsoft.com/office/drawing/2014/main" id="{BD31FEFC-3095-4EB3-B080-E77CE661A8DD}"/>
            </a:ext>
          </a:extLst>
        </xdr:cNvPr>
        <xdr:cNvSpPr/>
      </xdr:nvSpPr>
      <xdr:spPr>
        <a:xfrm>
          <a:off x="11998158" y="8544649"/>
          <a:ext cx="328059" cy="40645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11</xdr:col>
      <xdr:colOff>464263</xdr:colOff>
      <xdr:row>31</xdr:row>
      <xdr:rowOff>153225</xdr:rowOff>
    </xdr:from>
    <xdr:ext cx="875365" cy="280205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5A1C450-3DCE-4433-B67C-EE3308C92246}"/>
            </a:ext>
          </a:extLst>
        </xdr:cNvPr>
        <xdr:cNvSpPr txBox="1"/>
      </xdr:nvSpPr>
      <xdr:spPr>
        <a:xfrm>
          <a:off x="11604614" y="8575330"/>
          <a:ext cx="87536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Папка</a:t>
          </a:r>
        </a:p>
      </xdr:txBody>
    </xdr:sp>
    <xdr:clientData/>
  </xdr:oneCellAnchor>
  <xdr:twoCellAnchor editAs="oneCell">
    <xdr:from>
      <xdr:col>10</xdr:col>
      <xdr:colOff>89293</xdr:colOff>
      <xdr:row>32</xdr:row>
      <xdr:rowOff>21393</xdr:rowOff>
    </xdr:from>
    <xdr:to>
      <xdr:col>11</xdr:col>
      <xdr:colOff>460288</xdr:colOff>
      <xdr:row>32</xdr:row>
      <xdr:rowOff>134433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90" name="Рукописный ввод 89">
              <a:extLst>
                <a:ext uri="{FF2B5EF4-FFF2-40B4-BE49-F238E27FC236}">
                  <a16:creationId xmlns:a16="http://schemas.microsoft.com/office/drawing/2014/main" id="{0F7D9571-E2FB-45DB-8961-E2F8F3FA9E52}"/>
                </a:ext>
              </a:extLst>
            </xdr14:cNvPr>
            <xdr14:cNvContentPartPr/>
          </xdr14:nvContentPartPr>
          <xdr14:nvPr macro=""/>
          <xdr14:xfrm>
            <a:off x="11118240" y="8632884"/>
            <a:ext cx="482400" cy="113040"/>
          </xdr14:xfrm>
        </xdr:contentPart>
      </mc:Choice>
      <mc:Fallback xmlns="">
        <xdr:pic>
          <xdr:nvPicPr>
            <xdr:cNvPr id="90" name="Рукописный ввод 89">
              <a:extLst>
                <a:ext uri="{FF2B5EF4-FFF2-40B4-BE49-F238E27FC236}">
                  <a16:creationId xmlns:a16="http://schemas.microsoft.com/office/drawing/2014/main" id="{0F7D9571-E2FB-45DB-8961-E2F8F3FA9E52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11109240" y="8623884"/>
              <a:ext cx="500040" cy="130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24</xdr:col>
      <xdr:colOff>244796</xdr:colOff>
      <xdr:row>25</xdr:row>
      <xdr:rowOff>77375</xdr:rowOff>
    </xdr:from>
    <xdr:to>
      <xdr:col>24</xdr:col>
      <xdr:colOff>245156</xdr:colOff>
      <xdr:row>25</xdr:row>
      <xdr:rowOff>77735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91" name="Рукописный ввод 90">
              <a:extLst>
                <a:ext uri="{FF2B5EF4-FFF2-40B4-BE49-F238E27FC236}">
                  <a16:creationId xmlns:a16="http://schemas.microsoft.com/office/drawing/2014/main" id="{D3D95B7E-29F6-426A-8DF7-F02700E9F1AD}"/>
                </a:ext>
              </a:extLst>
            </xdr14:cNvPr>
            <xdr14:cNvContentPartPr/>
          </xdr14:nvContentPartPr>
          <xdr14:nvPr macro=""/>
          <xdr14:xfrm>
            <a:off x="20041200" y="7363164"/>
            <a:ext cx="360" cy="360"/>
          </xdr14:xfrm>
        </xdr:contentPart>
      </mc:Choice>
      <mc:Fallback xmlns="">
        <xdr:pic>
          <xdr:nvPicPr>
            <xdr:cNvPr id="91" name="Рукописный ввод 90">
              <a:extLst>
                <a:ext uri="{FF2B5EF4-FFF2-40B4-BE49-F238E27FC236}">
                  <a16:creationId xmlns:a16="http://schemas.microsoft.com/office/drawing/2014/main" id="{D3D95B7E-29F6-426A-8DF7-F02700E9F1AD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20032200" y="73545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166749</xdr:colOff>
      <xdr:row>25</xdr:row>
      <xdr:rowOff>177815</xdr:rowOff>
    </xdr:from>
    <xdr:to>
      <xdr:col>15</xdr:col>
      <xdr:colOff>301029</xdr:colOff>
      <xdr:row>26</xdr:row>
      <xdr:rowOff>44588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94" name="Рукописный ввод 93">
              <a:extLst>
                <a:ext uri="{FF2B5EF4-FFF2-40B4-BE49-F238E27FC236}">
                  <a16:creationId xmlns:a16="http://schemas.microsoft.com/office/drawing/2014/main" id="{9D448577-C377-4514-BA4F-669F24606F3A}"/>
                </a:ext>
              </a:extLst>
            </xdr14:cNvPr>
            <xdr14:cNvContentPartPr/>
          </xdr14:nvContentPartPr>
          <xdr14:nvPr macro=""/>
          <xdr14:xfrm>
            <a:off x="14493240" y="7463604"/>
            <a:ext cx="134280" cy="56160"/>
          </xdr14:xfrm>
        </xdr:contentPart>
      </mc:Choice>
      <mc:Fallback xmlns="">
        <xdr:pic>
          <xdr:nvPicPr>
            <xdr:cNvPr id="94" name="Рукописный ввод 93">
              <a:extLst>
                <a:ext uri="{FF2B5EF4-FFF2-40B4-BE49-F238E27FC236}">
                  <a16:creationId xmlns:a16="http://schemas.microsoft.com/office/drawing/2014/main" id="{9D448577-C377-4514-BA4F-669F24606F3A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4484600" y="7454908"/>
              <a:ext cx="151920" cy="7391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198968</xdr:colOff>
      <xdr:row>26</xdr:row>
      <xdr:rowOff>55029</xdr:rowOff>
    </xdr:from>
    <xdr:to>
      <xdr:col>16</xdr:col>
      <xdr:colOff>468038</xdr:colOff>
      <xdr:row>36</xdr:row>
      <xdr:rowOff>45351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95" name="Рукописный ввод 94">
              <a:extLst>
                <a:ext uri="{FF2B5EF4-FFF2-40B4-BE49-F238E27FC236}">
                  <a16:creationId xmlns:a16="http://schemas.microsoft.com/office/drawing/2014/main" id="{848DCFA5-499B-45A9-B2A7-9FA5E7CE9E78}"/>
                </a:ext>
              </a:extLst>
            </xdr14:cNvPr>
            <xdr14:cNvContentPartPr/>
          </xdr14:nvContentPartPr>
          <xdr14:nvPr macro=""/>
          <xdr14:xfrm>
            <a:off x="12263968" y="8566257"/>
            <a:ext cx="4435560" cy="1850760"/>
          </xdr14:xfrm>
        </xdr:contentPart>
      </mc:Choice>
      <mc:Fallback xmlns="">
        <xdr:pic>
          <xdr:nvPicPr>
            <xdr:cNvPr id="95" name="Рукописный ввод 94">
              <a:extLst>
                <a:ext uri="{FF2B5EF4-FFF2-40B4-BE49-F238E27FC236}">
                  <a16:creationId xmlns:a16="http://schemas.microsoft.com/office/drawing/2014/main" id="{848DCFA5-499B-45A9-B2A7-9FA5E7CE9E78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12254996" y="8557322"/>
              <a:ext cx="4453144" cy="186900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143129</xdr:colOff>
      <xdr:row>30</xdr:row>
      <xdr:rowOff>43405</xdr:rowOff>
    </xdr:from>
    <xdr:to>
      <xdr:col>19</xdr:col>
      <xdr:colOff>244742</xdr:colOff>
      <xdr:row>37</xdr:row>
      <xdr:rowOff>67585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97" name="Рукописный ввод 96">
              <a:extLst>
                <a:ext uri="{FF2B5EF4-FFF2-40B4-BE49-F238E27FC236}">
                  <a16:creationId xmlns:a16="http://schemas.microsoft.com/office/drawing/2014/main" id="{262BDE8E-7BF6-453B-ABC7-1105D80B47D0}"/>
                </a:ext>
              </a:extLst>
            </xdr14:cNvPr>
            <xdr14:cNvContentPartPr/>
          </xdr14:nvContentPartPr>
          <xdr14:nvPr macro=""/>
          <xdr14:xfrm>
            <a:off x="11283480" y="8276124"/>
            <a:ext cx="6072840" cy="1283040"/>
          </xdr14:xfrm>
        </xdr:contentPart>
      </mc:Choice>
      <mc:Fallback xmlns="">
        <xdr:pic>
          <xdr:nvPicPr>
            <xdr:cNvPr id="97" name="Рукописный ввод 96">
              <a:extLst>
                <a:ext uri="{FF2B5EF4-FFF2-40B4-BE49-F238E27FC236}">
                  <a16:creationId xmlns:a16="http://schemas.microsoft.com/office/drawing/2014/main" id="{262BDE8E-7BF6-453B-ABC7-1105D80B47D0}"/>
                </a:ext>
              </a:extLst>
            </xdr:cNvPr>
            <xdr:cNvPicPr/>
          </xdr:nvPicPr>
          <xdr:blipFill>
            <a:blip xmlns:r="http://schemas.openxmlformats.org/officeDocument/2006/relationships" r:embed="rId34"/>
            <a:stretch>
              <a:fillRect/>
            </a:stretch>
          </xdr:blipFill>
          <xdr:spPr>
            <a:xfrm>
              <a:off x="11274867" y="8267344"/>
              <a:ext cx="6090425" cy="130096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334382</xdr:colOff>
      <xdr:row>20</xdr:row>
      <xdr:rowOff>11068</xdr:rowOff>
    </xdr:from>
    <xdr:to>
      <xdr:col>20</xdr:col>
      <xdr:colOff>434462</xdr:colOff>
      <xdr:row>20</xdr:row>
      <xdr:rowOff>89188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100" name="Рукописный ввод 99">
              <a:extLst>
                <a:ext uri="{FF2B5EF4-FFF2-40B4-BE49-F238E27FC236}">
                  <a16:creationId xmlns:a16="http://schemas.microsoft.com/office/drawing/2014/main" id="{554413D4-CCE3-496C-8D72-DB565601E7A3}"/>
                </a:ext>
              </a:extLst>
            </xdr14:cNvPr>
            <xdr14:cNvContentPartPr/>
          </xdr14:nvContentPartPr>
          <xdr14:nvPr macro=""/>
          <xdr14:xfrm>
            <a:off x="18058680" y="6238524"/>
            <a:ext cx="100080" cy="78120"/>
          </xdr14:xfrm>
        </xdr:contentPart>
      </mc:Choice>
      <mc:Fallback xmlns="">
        <xdr:pic>
          <xdr:nvPicPr>
            <xdr:cNvPr id="100" name="Рукописный ввод 99">
              <a:extLst>
                <a:ext uri="{FF2B5EF4-FFF2-40B4-BE49-F238E27FC236}">
                  <a16:creationId xmlns:a16="http://schemas.microsoft.com/office/drawing/2014/main" id="{554413D4-CCE3-496C-8D72-DB565601E7A3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18049680" y="6229524"/>
              <a:ext cx="11772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478742</xdr:colOff>
      <xdr:row>19</xdr:row>
      <xdr:rowOff>32982</xdr:rowOff>
    </xdr:from>
    <xdr:to>
      <xdr:col>20</xdr:col>
      <xdr:colOff>479102</xdr:colOff>
      <xdr:row>19</xdr:row>
      <xdr:rowOff>33342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101" name="Рукописный ввод 100">
              <a:extLst>
                <a:ext uri="{FF2B5EF4-FFF2-40B4-BE49-F238E27FC236}">
                  <a16:creationId xmlns:a16="http://schemas.microsoft.com/office/drawing/2014/main" id="{90CC2113-F1B8-4D9B-8D00-9E8A68502447}"/>
                </a:ext>
              </a:extLst>
            </xdr14:cNvPr>
            <xdr14:cNvContentPartPr/>
          </xdr14:nvContentPartPr>
          <xdr14:nvPr macro=""/>
          <xdr14:xfrm>
            <a:off x="18203040" y="5825964"/>
            <a:ext cx="360" cy="360"/>
          </xdr14:xfrm>
        </xdr:contentPart>
      </mc:Choice>
      <mc:Fallback xmlns="">
        <xdr:pic>
          <xdr:nvPicPr>
            <xdr:cNvPr id="101" name="Рукописный ввод 100">
              <a:extLst>
                <a:ext uri="{FF2B5EF4-FFF2-40B4-BE49-F238E27FC236}">
                  <a16:creationId xmlns:a16="http://schemas.microsoft.com/office/drawing/2014/main" id="{90CC2113-F1B8-4D9B-8D00-9E8A68502447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194400" y="58173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19</xdr:col>
      <xdr:colOff>457167</xdr:colOff>
      <xdr:row>18</xdr:row>
      <xdr:rowOff>176182</xdr:rowOff>
    </xdr:from>
    <xdr:to>
      <xdr:col>20</xdr:col>
      <xdr:colOff>197226</xdr:colOff>
      <xdr:row>19</xdr:row>
      <xdr:rowOff>52400</xdr:rowOff>
    </xdr:to>
    <xdr:sp macro="" textlink="">
      <xdr:nvSpPr>
        <xdr:cNvPr id="102" name="Овал 101">
          <a:extLst>
            <a:ext uri="{FF2B5EF4-FFF2-40B4-BE49-F238E27FC236}">
              <a16:creationId xmlns:a16="http://schemas.microsoft.com/office/drawing/2014/main" id="{8F8E8FF3-18EF-463E-A089-C567F4D6EC16}"/>
            </a:ext>
          </a:extLst>
        </xdr:cNvPr>
        <xdr:cNvSpPr/>
      </xdr:nvSpPr>
      <xdr:spPr>
        <a:xfrm>
          <a:off x="18537956" y="6893814"/>
          <a:ext cx="352779" cy="355253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6">
                  <a:lumMod val="50000"/>
                </a:schemeClr>
              </a:solidFill>
            </a:rPr>
            <a:t>4</a:t>
          </a:r>
        </a:p>
      </xdr:txBody>
    </xdr:sp>
    <xdr:clientData/>
  </xdr:twoCellAnchor>
  <xdr:twoCellAnchor editAs="oneCell">
    <xdr:from>
      <xdr:col>18</xdr:col>
      <xdr:colOff>422771</xdr:colOff>
      <xdr:row>17</xdr:row>
      <xdr:rowOff>434137</xdr:rowOff>
    </xdr:from>
    <xdr:to>
      <xdr:col>22</xdr:col>
      <xdr:colOff>379626</xdr:colOff>
      <xdr:row>36</xdr:row>
      <xdr:rowOff>134308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103" name="Рукописный ввод 102">
              <a:extLst>
                <a:ext uri="{FF2B5EF4-FFF2-40B4-BE49-F238E27FC236}">
                  <a16:creationId xmlns:a16="http://schemas.microsoft.com/office/drawing/2014/main" id="{E19FAD6D-38D2-437E-A367-C0F65DA3CDC8}"/>
                </a:ext>
              </a:extLst>
            </xdr14:cNvPr>
            <xdr14:cNvContentPartPr/>
          </xdr14:nvContentPartPr>
          <xdr14:nvPr macro=""/>
          <xdr14:xfrm>
            <a:off x="17846280" y="6238260"/>
            <a:ext cx="2028960" cy="4423680"/>
          </xdr14:xfrm>
        </xdr:contentPart>
      </mc:Choice>
      <mc:Fallback xmlns="">
        <xdr:pic>
          <xdr:nvPicPr>
            <xdr:cNvPr id="103" name="Рукописный ввод 102">
              <a:extLst>
                <a:ext uri="{FF2B5EF4-FFF2-40B4-BE49-F238E27FC236}">
                  <a16:creationId xmlns:a16="http://schemas.microsoft.com/office/drawing/2014/main" id="{E19FAD6D-38D2-437E-A367-C0F65DA3CDC8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17837291" y="6229078"/>
              <a:ext cx="2046578" cy="444167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2896524</xdr:colOff>
      <xdr:row>27</xdr:row>
      <xdr:rowOff>67006</xdr:rowOff>
    </xdr:from>
    <xdr:to>
      <xdr:col>4</xdr:col>
      <xdr:colOff>2896884</xdr:colOff>
      <xdr:row>27</xdr:row>
      <xdr:rowOff>67366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104" name="Рукописный ввод 103">
              <a:extLst>
                <a:ext uri="{FF2B5EF4-FFF2-40B4-BE49-F238E27FC236}">
                  <a16:creationId xmlns:a16="http://schemas.microsoft.com/office/drawing/2014/main" id="{2B4AB95E-61C4-4778-8E0A-DC4CEF2ACB3C}"/>
                </a:ext>
              </a:extLst>
            </xdr14:cNvPr>
            <xdr14:cNvContentPartPr/>
          </xdr14:nvContentPartPr>
          <xdr14:nvPr macro=""/>
          <xdr14:xfrm>
            <a:off x="5937840" y="8767620"/>
            <a:ext cx="360" cy="360"/>
          </xdr14:xfrm>
        </xdr:contentPart>
      </mc:Choice>
      <mc:Fallback xmlns="">
        <xdr:pic>
          <xdr:nvPicPr>
            <xdr:cNvPr id="104" name="Рукописный ввод 103">
              <a:extLst>
                <a:ext uri="{FF2B5EF4-FFF2-40B4-BE49-F238E27FC236}">
                  <a16:creationId xmlns:a16="http://schemas.microsoft.com/office/drawing/2014/main" id="{2B4AB95E-61C4-4778-8E0A-DC4CEF2ACB3C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929200" y="87586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2517804</xdr:colOff>
      <xdr:row>17</xdr:row>
      <xdr:rowOff>312097</xdr:rowOff>
    </xdr:from>
    <xdr:to>
      <xdr:col>4</xdr:col>
      <xdr:colOff>2518164</xdr:colOff>
      <xdr:row>17</xdr:row>
      <xdr:rowOff>312457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105" name="Рукописный ввод 104">
              <a:extLst>
                <a:ext uri="{FF2B5EF4-FFF2-40B4-BE49-F238E27FC236}">
                  <a16:creationId xmlns:a16="http://schemas.microsoft.com/office/drawing/2014/main" id="{800FBC2C-65DF-4A72-A261-80F2353632F0}"/>
                </a:ext>
              </a:extLst>
            </xdr14:cNvPr>
            <xdr14:cNvContentPartPr/>
          </xdr14:nvContentPartPr>
          <xdr14:nvPr macro=""/>
          <xdr14:xfrm>
            <a:off x="5559120" y="6116220"/>
            <a:ext cx="360" cy="360"/>
          </xdr14:xfrm>
        </xdr:contentPart>
      </mc:Choice>
      <mc:Fallback xmlns="">
        <xdr:pic>
          <xdr:nvPicPr>
            <xdr:cNvPr id="105" name="Рукописный ввод 104">
              <a:extLst>
                <a:ext uri="{FF2B5EF4-FFF2-40B4-BE49-F238E27FC236}">
                  <a16:creationId xmlns:a16="http://schemas.microsoft.com/office/drawing/2014/main" id="{800FBC2C-65DF-4A72-A261-80F2353632F0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50120" y="61072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2551284</xdr:colOff>
      <xdr:row>17</xdr:row>
      <xdr:rowOff>100417</xdr:rowOff>
    </xdr:from>
    <xdr:to>
      <xdr:col>4</xdr:col>
      <xdr:colOff>2551644</xdr:colOff>
      <xdr:row>17</xdr:row>
      <xdr:rowOff>100777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106" name="Рукописный ввод 105">
              <a:extLst>
                <a:ext uri="{FF2B5EF4-FFF2-40B4-BE49-F238E27FC236}">
                  <a16:creationId xmlns:a16="http://schemas.microsoft.com/office/drawing/2014/main" id="{426D409B-7414-4B20-A3FD-52E8286A0522}"/>
                </a:ext>
              </a:extLst>
            </xdr14:cNvPr>
            <xdr14:cNvContentPartPr/>
          </xdr14:nvContentPartPr>
          <xdr14:nvPr macro=""/>
          <xdr14:xfrm>
            <a:off x="5592600" y="5904540"/>
            <a:ext cx="360" cy="360"/>
          </xdr14:xfrm>
        </xdr:contentPart>
      </mc:Choice>
      <mc:Fallback xmlns="">
        <xdr:pic>
          <xdr:nvPicPr>
            <xdr:cNvPr id="106" name="Рукописный ввод 105">
              <a:extLst>
                <a:ext uri="{FF2B5EF4-FFF2-40B4-BE49-F238E27FC236}">
                  <a16:creationId xmlns:a16="http://schemas.microsoft.com/office/drawing/2014/main" id="{426D409B-7414-4B20-A3FD-52E8286A0522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83600" y="5895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166940</xdr:colOff>
      <xdr:row>43</xdr:row>
      <xdr:rowOff>33362</xdr:rowOff>
    </xdr:from>
    <xdr:to>
      <xdr:col>15</xdr:col>
      <xdr:colOff>200780</xdr:colOff>
      <xdr:row>43</xdr:row>
      <xdr:rowOff>55682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111" name="Рукописный ввод 110">
              <a:extLst>
                <a:ext uri="{FF2B5EF4-FFF2-40B4-BE49-F238E27FC236}">
                  <a16:creationId xmlns:a16="http://schemas.microsoft.com/office/drawing/2014/main" id="{ED03C823-3B8E-46F0-B542-358D89C38232}"/>
                </a:ext>
              </a:extLst>
            </xdr14:cNvPr>
            <xdr14:cNvContentPartPr/>
          </xdr14:nvContentPartPr>
          <xdr14:nvPr macro=""/>
          <xdr14:xfrm>
            <a:off x="15418080" y="11129151"/>
            <a:ext cx="33840" cy="22320"/>
          </xdr14:xfrm>
        </xdr:contentPart>
      </mc:Choice>
      <mc:Fallback xmlns="">
        <xdr:pic>
          <xdr:nvPicPr>
            <xdr:cNvPr id="111" name="Рукописный ввод 110">
              <a:extLst>
                <a:ext uri="{FF2B5EF4-FFF2-40B4-BE49-F238E27FC236}">
                  <a16:creationId xmlns:a16="http://schemas.microsoft.com/office/drawing/2014/main" id="{ED03C823-3B8E-46F0-B542-358D89C38232}"/>
                </a:ext>
              </a:extLst>
            </xdr:cNvPr>
            <xdr:cNvPicPr/>
          </xdr:nvPicPr>
          <xdr:blipFill>
            <a:blip xmlns:r="http://schemas.openxmlformats.org/officeDocument/2006/relationships" r:embed="rId45"/>
            <a:stretch>
              <a:fillRect/>
            </a:stretch>
          </xdr:blipFill>
          <xdr:spPr>
            <a:xfrm>
              <a:off x="15409080" y="11120151"/>
              <a:ext cx="514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167104</xdr:colOff>
      <xdr:row>15</xdr:row>
      <xdr:rowOff>445615</xdr:rowOff>
    </xdr:from>
    <xdr:to>
      <xdr:col>9</xdr:col>
      <xdr:colOff>503906</xdr:colOff>
      <xdr:row>16</xdr:row>
      <xdr:rowOff>245088</xdr:rowOff>
    </xdr:to>
    <xdr:sp macro="" textlink="">
      <xdr:nvSpPr>
        <xdr:cNvPr id="113" name="Овал 112">
          <a:extLst>
            <a:ext uri="{FF2B5EF4-FFF2-40B4-BE49-F238E27FC236}">
              <a16:creationId xmlns:a16="http://schemas.microsoft.com/office/drawing/2014/main" id="{FEA7E413-D6F3-4ACE-A117-474528A9099E}"/>
            </a:ext>
          </a:extLst>
        </xdr:cNvPr>
        <xdr:cNvSpPr/>
      </xdr:nvSpPr>
      <xdr:spPr>
        <a:xfrm>
          <a:off x="11552543" y="5492194"/>
          <a:ext cx="336802" cy="334210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1">
                  <a:lumMod val="50000"/>
                </a:schemeClr>
              </a:solidFill>
            </a:rPr>
            <a:t>2</a:t>
          </a:r>
        </a:p>
      </xdr:txBody>
    </xdr:sp>
    <xdr:clientData/>
  </xdr:twoCellAnchor>
  <xdr:twoCellAnchor editAs="oneCell">
    <xdr:from>
      <xdr:col>15</xdr:col>
      <xdr:colOff>278055</xdr:colOff>
      <xdr:row>12</xdr:row>
      <xdr:rowOff>201599</xdr:rowOff>
    </xdr:from>
    <xdr:to>
      <xdr:col>22</xdr:col>
      <xdr:colOff>502261</xdr:colOff>
      <xdr:row>42</xdr:row>
      <xdr:rowOff>119201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114" name="Рукописный ввод 113">
              <a:extLst>
                <a:ext uri="{FF2B5EF4-FFF2-40B4-BE49-F238E27FC236}">
                  <a16:creationId xmlns:a16="http://schemas.microsoft.com/office/drawing/2014/main" id="{DCD7C440-4A45-4E3C-993E-5F0A721F4F26}"/>
                </a:ext>
              </a:extLst>
            </xdr14:cNvPr>
            <xdr14:cNvContentPartPr/>
          </xdr14:nvContentPartPr>
          <xdr14:nvPr macro=""/>
          <xdr14:xfrm>
            <a:off x="15573757" y="3900195"/>
            <a:ext cx="4468680" cy="8053401"/>
          </xdr14:xfrm>
        </xdr:contentPart>
      </mc:Choice>
      <mc:Fallback xmlns="">
        <xdr:pic>
          <xdr:nvPicPr>
            <xdr:cNvPr id="114" name="Рукописный ввод 113">
              <a:extLst>
                <a:ext uri="{FF2B5EF4-FFF2-40B4-BE49-F238E27FC236}">
                  <a16:creationId xmlns:a16="http://schemas.microsoft.com/office/drawing/2014/main" id="{DCD7C440-4A45-4E3C-993E-5F0A721F4F26}"/>
                </a:ext>
              </a:extLst>
            </xdr:cNvPr>
            <xdr:cNvPicPr/>
          </xdr:nvPicPr>
          <xdr:blipFill>
            <a:blip xmlns:r="http://schemas.openxmlformats.org/officeDocument/2006/relationships" r:embed="rId47"/>
            <a:stretch>
              <a:fillRect/>
            </a:stretch>
          </xdr:blipFill>
          <xdr:spPr>
            <a:xfrm>
              <a:off x="15565136" y="3891042"/>
              <a:ext cx="4486280" cy="8071341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199571</xdr:colOff>
      <xdr:row>8</xdr:row>
      <xdr:rowOff>32409</xdr:rowOff>
    </xdr:from>
    <xdr:to>
      <xdr:col>22</xdr:col>
      <xdr:colOff>145862</xdr:colOff>
      <xdr:row>15</xdr:row>
      <xdr:rowOff>479035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115" name="Рукописный ввод 114">
              <a:extLst>
                <a:ext uri="{FF2B5EF4-FFF2-40B4-BE49-F238E27FC236}">
                  <a16:creationId xmlns:a16="http://schemas.microsoft.com/office/drawing/2014/main" id="{BE0D4E4E-7A28-4156-BA0A-0EE8224C40C5}"/>
                </a:ext>
              </a:extLst>
            </xdr14:cNvPr>
            <xdr14:cNvContentPartPr/>
          </xdr14:nvContentPartPr>
          <xdr14:nvPr macro=""/>
          <xdr14:xfrm>
            <a:off x="11295360" y="2037672"/>
            <a:ext cx="8479800" cy="3421100"/>
          </xdr14:xfrm>
        </xdr:contentPart>
      </mc:Choice>
      <mc:Fallback xmlns="">
        <xdr:pic>
          <xdr:nvPicPr>
            <xdr:cNvPr id="115" name="Рукописный ввод 114">
              <a:extLst>
                <a:ext uri="{FF2B5EF4-FFF2-40B4-BE49-F238E27FC236}">
                  <a16:creationId xmlns:a16="http://schemas.microsoft.com/office/drawing/2014/main" id="{BE0D4E4E-7A28-4156-BA0A-0EE8224C40C5}"/>
                </a:ext>
              </a:extLst>
            </xdr:cNvPr>
            <xdr:cNvPicPr/>
          </xdr:nvPicPr>
          <xdr:blipFill>
            <a:blip xmlns:r="http://schemas.openxmlformats.org/officeDocument/2006/relationships" r:embed="rId49"/>
            <a:stretch>
              <a:fillRect/>
            </a:stretch>
          </xdr:blipFill>
          <xdr:spPr>
            <a:xfrm>
              <a:off x="11286379" y="2028615"/>
              <a:ext cx="8497403" cy="3438852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25</xdr:col>
      <xdr:colOff>289504</xdr:colOff>
      <xdr:row>33</xdr:row>
      <xdr:rowOff>22448</xdr:rowOff>
    </xdr:from>
    <xdr:to>
      <xdr:col>25</xdr:col>
      <xdr:colOff>289864</xdr:colOff>
      <xdr:row>33</xdr:row>
      <xdr:rowOff>22808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116" name="Рукописный ввод 115">
              <a:extLst>
                <a:ext uri="{FF2B5EF4-FFF2-40B4-BE49-F238E27FC236}">
                  <a16:creationId xmlns:a16="http://schemas.microsoft.com/office/drawing/2014/main" id="{102EFE8B-9E83-4F33-ABB9-0D495722F93E}"/>
                </a:ext>
              </a:extLst>
            </xdr14:cNvPr>
            <xdr14:cNvContentPartPr/>
          </xdr14:nvContentPartPr>
          <xdr14:nvPr macro=""/>
          <xdr14:xfrm>
            <a:off x="21756960" y="9636571"/>
            <a:ext cx="360" cy="360"/>
          </xdr14:xfrm>
        </xdr:contentPart>
      </mc:Choice>
      <mc:Fallback xmlns="">
        <xdr:pic>
          <xdr:nvPicPr>
            <xdr:cNvPr id="116" name="Рукописный ввод 115">
              <a:extLst>
                <a:ext uri="{FF2B5EF4-FFF2-40B4-BE49-F238E27FC236}">
                  <a16:creationId xmlns:a16="http://schemas.microsoft.com/office/drawing/2014/main" id="{102EFE8B-9E83-4F33-ABB9-0D495722F93E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21748320" y="96275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356048</xdr:colOff>
      <xdr:row>19</xdr:row>
      <xdr:rowOff>77885</xdr:rowOff>
    </xdr:from>
    <xdr:to>
      <xdr:col>19</xdr:col>
      <xdr:colOff>356408</xdr:colOff>
      <xdr:row>19</xdr:row>
      <xdr:rowOff>78245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117" name="Рукописный ввод 116">
              <a:extLst>
                <a:ext uri="{FF2B5EF4-FFF2-40B4-BE49-F238E27FC236}">
                  <a16:creationId xmlns:a16="http://schemas.microsoft.com/office/drawing/2014/main" id="{36AB4E9A-0B7D-41B8-9966-6930A90089D9}"/>
                </a:ext>
              </a:extLst>
            </xdr14:cNvPr>
            <xdr14:cNvContentPartPr/>
          </xdr14:nvContentPartPr>
          <xdr14:nvPr macro=""/>
          <xdr14:xfrm>
            <a:off x="18525960" y="6628411"/>
            <a:ext cx="360" cy="360"/>
          </xdr14:xfrm>
        </xdr:contentPart>
      </mc:Choice>
      <mc:Fallback xmlns="">
        <xdr:pic>
          <xdr:nvPicPr>
            <xdr:cNvPr id="117" name="Рукописный ввод 116">
              <a:extLst>
                <a:ext uri="{FF2B5EF4-FFF2-40B4-BE49-F238E27FC236}">
                  <a16:creationId xmlns:a16="http://schemas.microsoft.com/office/drawing/2014/main" id="{36AB4E9A-0B7D-41B8-9966-6930A90089D9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18516960" y="66197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546289</xdr:colOff>
      <xdr:row>15</xdr:row>
      <xdr:rowOff>187323</xdr:rowOff>
    </xdr:from>
    <xdr:to>
      <xdr:col>11</xdr:col>
      <xdr:colOff>174945</xdr:colOff>
      <xdr:row>16</xdr:row>
      <xdr:rowOff>63541</xdr:rowOff>
    </xdr:to>
    <xdr:sp macro="" textlink="">
      <xdr:nvSpPr>
        <xdr:cNvPr id="118" name="Овал 117">
          <a:extLst>
            <a:ext uri="{FF2B5EF4-FFF2-40B4-BE49-F238E27FC236}">
              <a16:creationId xmlns:a16="http://schemas.microsoft.com/office/drawing/2014/main" id="{B00FD2AC-96D0-4E18-BE94-3BB45DD537A4}"/>
            </a:ext>
          </a:extLst>
        </xdr:cNvPr>
        <xdr:cNvSpPr/>
      </xdr:nvSpPr>
      <xdr:spPr>
        <a:xfrm>
          <a:off x="11931728" y="5233902"/>
          <a:ext cx="352778" cy="410955"/>
        </a:xfrm>
        <a:prstGeom prst="ellipse">
          <a:avLst/>
        </a:prstGeom>
        <a:solidFill>
          <a:sysClr val="window" lastClr="FFFFFF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6">
                  <a:lumMod val="50000"/>
                </a:schemeClr>
              </a:solidFill>
            </a:rPr>
            <a:t>5</a:t>
          </a:r>
        </a:p>
      </xdr:txBody>
    </xdr:sp>
    <xdr:clientData/>
  </xdr:twoCellAnchor>
  <xdr:twoCellAnchor editAs="oneCell">
    <xdr:from>
      <xdr:col>19</xdr:col>
      <xdr:colOff>545408</xdr:colOff>
      <xdr:row>18</xdr:row>
      <xdr:rowOff>322560</xdr:rowOff>
    </xdr:from>
    <xdr:to>
      <xdr:col>19</xdr:col>
      <xdr:colOff>545768</xdr:colOff>
      <xdr:row>18</xdr:row>
      <xdr:rowOff>322920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119" name="Рукописный ввод 118">
              <a:extLst>
                <a:ext uri="{FF2B5EF4-FFF2-40B4-BE49-F238E27FC236}">
                  <a16:creationId xmlns:a16="http://schemas.microsoft.com/office/drawing/2014/main" id="{C91840C5-CD10-4AAA-9384-630A7FAF9AFE}"/>
                </a:ext>
              </a:extLst>
            </xdr14:cNvPr>
            <xdr14:cNvContentPartPr/>
          </xdr14:nvContentPartPr>
          <xdr14:nvPr macro=""/>
          <xdr14:xfrm>
            <a:off x="18715320" y="6394051"/>
            <a:ext cx="360" cy="360"/>
          </xdr14:xfrm>
        </xdr:contentPart>
      </mc:Choice>
      <mc:Fallback xmlns="">
        <xdr:pic>
          <xdr:nvPicPr>
            <xdr:cNvPr id="119" name="Рукописный ввод 118">
              <a:extLst>
                <a:ext uri="{FF2B5EF4-FFF2-40B4-BE49-F238E27FC236}">
                  <a16:creationId xmlns:a16="http://schemas.microsoft.com/office/drawing/2014/main" id="{C91840C5-CD10-4AAA-9384-630A7FAF9AFE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706680" y="638541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144333</xdr:colOff>
      <xdr:row>8</xdr:row>
      <xdr:rowOff>3679</xdr:rowOff>
    </xdr:from>
    <xdr:to>
      <xdr:col>22</xdr:col>
      <xdr:colOff>446304</xdr:colOff>
      <xdr:row>18</xdr:row>
      <xdr:rowOff>211665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120" name="Рукописный ввод 119">
              <a:extLst>
                <a:ext uri="{FF2B5EF4-FFF2-40B4-BE49-F238E27FC236}">
                  <a16:creationId xmlns:a16="http://schemas.microsoft.com/office/drawing/2014/main" id="{1DD5F178-15EB-453D-ABB4-F86F6331AC51}"/>
                </a:ext>
              </a:extLst>
            </xdr14:cNvPr>
            <xdr14:cNvContentPartPr/>
          </xdr14:nvContentPartPr>
          <xdr14:nvPr macro=""/>
          <xdr14:xfrm>
            <a:off x="11240122" y="2008942"/>
            <a:ext cx="8835480" cy="4853514"/>
          </xdr14:xfrm>
        </xdr:contentPart>
      </mc:Choice>
      <mc:Fallback xmlns="">
        <xdr:pic>
          <xdr:nvPicPr>
            <xdr:cNvPr id="120" name="Рукописный ввод 119">
              <a:extLst>
                <a:ext uri="{FF2B5EF4-FFF2-40B4-BE49-F238E27FC236}">
                  <a16:creationId xmlns:a16="http://schemas.microsoft.com/office/drawing/2014/main" id="{1DD5F178-15EB-453D-ABB4-F86F6331AC51}"/>
                </a:ext>
              </a:extLst>
            </xdr:cNvPr>
            <xdr:cNvPicPr/>
          </xdr:nvPicPr>
          <xdr:blipFill>
            <a:blip xmlns:r="http://schemas.openxmlformats.org/officeDocument/2006/relationships" r:embed="rId55"/>
            <a:stretch>
              <a:fillRect/>
            </a:stretch>
          </xdr:blipFill>
          <xdr:spPr>
            <a:xfrm>
              <a:off x="11231500" y="2000247"/>
              <a:ext cx="8853084" cy="4871267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19</xdr:col>
      <xdr:colOff>155966</xdr:colOff>
      <xdr:row>17</xdr:row>
      <xdr:rowOff>523596</xdr:rowOff>
    </xdr:from>
    <xdr:to>
      <xdr:col>19</xdr:col>
      <xdr:colOff>492768</xdr:colOff>
      <xdr:row>18</xdr:row>
      <xdr:rowOff>211665</xdr:rowOff>
    </xdr:to>
    <xdr:sp macro="" textlink="">
      <xdr:nvSpPr>
        <xdr:cNvPr id="121" name="Овал 120">
          <a:extLst>
            <a:ext uri="{FF2B5EF4-FFF2-40B4-BE49-F238E27FC236}">
              <a16:creationId xmlns:a16="http://schemas.microsoft.com/office/drawing/2014/main" id="{FDD84B0E-F0DF-4234-9463-DD6E8CB5521C}"/>
            </a:ext>
          </a:extLst>
        </xdr:cNvPr>
        <xdr:cNvSpPr/>
      </xdr:nvSpPr>
      <xdr:spPr>
        <a:xfrm>
          <a:off x="18236755" y="6595087"/>
          <a:ext cx="336802" cy="334210"/>
        </a:xfrm>
        <a:prstGeom prst="ellipse">
          <a:avLst/>
        </a:prstGeom>
        <a:solidFill>
          <a:sysClr val="window" lastClr="FFFFFF"/>
        </a:solidFill>
        <a:ln w="254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1">
                  <a:lumMod val="50000"/>
                </a:schemeClr>
              </a:solidFill>
            </a:rPr>
            <a:t>3</a:t>
          </a:r>
        </a:p>
      </xdr:txBody>
    </xdr:sp>
    <xdr:clientData/>
  </xdr:twoCellAnchor>
  <xdr:twoCellAnchor editAs="oneCell">
    <xdr:from>
      <xdr:col>8</xdr:col>
      <xdr:colOff>77171</xdr:colOff>
      <xdr:row>8</xdr:row>
      <xdr:rowOff>54748</xdr:rowOff>
    </xdr:from>
    <xdr:to>
      <xdr:col>22</xdr:col>
      <xdr:colOff>279422</xdr:colOff>
      <xdr:row>17</xdr:row>
      <xdr:rowOff>500282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122" name="Рукописный ввод 121">
              <a:extLst>
                <a:ext uri="{FF2B5EF4-FFF2-40B4-BE49-F238E27FC236}">
                  <a16:creationId xmlns:a16="http://schemas.microsoft.com/office/drawing/2014/main" id="{3EA13A19-4402-4BBF-84E9-A72C111360F2}"/>
                </a:ext>
              </a:extLst>
            </xdr14:cNvPr>
            <xdr14:cNvContentPartPr/>
          </xdr14:nvContentPartPr>
          <xdr14:nvPr macro=""/>
          <xdr14:xfrm>
            <a:off x="11172960" y="2060011"/>
            <a:ext cx="8735760" cy="4444920"/>
          </xdr14:xfrm>
        </xdr:contentPart>
      </mc:Choice>
      <mc:Fallback xmlns="">
        <xdr:pic>
          <xdr:nvPicPr>
            <xdr:cNvPr id="122" name="Рукописный ввод 121">
              <a:extLst>
                <a:ext uri="{FF2B5EF4-FFF2-40B4-BE49-F238E27FC236}">
                  <a16:creationId xmlns:a16="http://schemas.microsoft.com/office/drawing/2014/main" id="{3EA13A19-4402-4BBF-84E9-A72C111360F2}"/>
                </a:ext>
              </a:extLst>
            </xdr:cNvPr>
            <xdr:cNvPicPr/>
          </xdr:nvPicPr>
          <xdr:blipFill>
            <a:blip xmlns:r="http://schemas.openxmlformats.org/officeDocument/2006/relationships" r:embed="rId57"/>
            <a:stretch>
              <a:fillRect/>
            </a:stretch>
          </xdr:blipFill>
          <xdr:spPr>
            <a:xfrm>
              <a:off x="11164338" y="2050949"/>
              <a:ext cx="8753364" cy="4462682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15</xdr:col>
      <xdr:colOff>734701</xdr:colOff>
      <xdr:row>31</xdr:row>
      <xdr:rowOff>33085</xdr:rowOff>
    </xdr:from>
    <xdr:to>
      <xdr:col>16</xdr:col>
      <xdr:colOff>107129</xdr:colOff>
      <xdr:row>33</xdr:row>
      <xdr:rowOff>9567</xdr:rowOff>
    </xdr:to>
    <xdr:sp macro="" textlink="">
      <xdr:nvSpPr>
        <xdr:cNvPr id="123" name="Овал 122">
          <a:extLst>
            <a:ext uri="{FF2B5EF4-FFF2-40B4-BE49-F238E27FC236}">
              <a16:creationId xmlns:a16="http://schemas.microsoft.com/office/drawing/2014/main" id="{DBF66874-1F6C-4462-89F9-448EEF032D44}"/>
            </a:ext>
          </a:extLst>
        </xdr:cNvPr>
        <xdr:cNvSpPr/>
      </xdr:nvSpPr>
      <xdr:spPr>
        <a:xfrm>
          <a:off x="15974701" y="9602646"/>
          <a:ext cx="352779" cy="355254"/>
        </a:xfrm>
        <a:prstGeom prst="ellipse">
          <a:avLst/>
        </a:prstGeom>
        <a:solidFill>
          <a:sysClr val="window" lastClr="FFFFFF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6">
                  <a:lumMod val="50000"/>
                </a:schemeClr>
              </a:solidFill>
            </a:rPr>
            <a:t>5</a:t>
          </a:r>
        </a:p>
      </xdr:txBody>
    </xdr:sp>
    <xdr:clientData/>
  </xdr:twoCellAnchor>
  <xdr:twoCellAnchor>
    <xdr:from>
      <xdr:col>19</xdr:col>
      <xdr:colOff>155965</xdr:colOff>
      <xdr:row>30</xdr:row>
      <xdr:rowOff>122544</xdr:rowOff>
    </xdr:from>
    <xdr:to>
      <xdr:col>19</xdr:col>
      <xdr:colOff>508744</xdr:colOff>
      <xdr:row>32</xdr:row>
      <xdr:rowOff>99026</xdr:rowOff>
    </xdr:to>
    <xdr:sp macro="" textlink="">
      <xdr:nvSpPr>
        <xdr:cNvPr id="124" name="Овал 123">
          <a:extLst>
            <a:ext uri="{FF2B5EF4-FFF2-40B4-BE49-F238E27FC236}">
              <a16:creationId xmlns:a16="http://schemas.microsoft.com/office/drawing/2014/main" id="{8154B485-302B-4D19-A38D-64E551E57864}"/>
            </a:ext>
          </a:extLst>
        </xdr:cNvPr>
        <xdr:cNvSpPr/>
      </xdr:nvSpPr>
      <xdr:spPr>
        <a:xfrm>
          <a:off x="18181053" y="9502719"/>
          <a:ext cx="352779" cy="355254"/>
        </a:xfrm>
        <a:prstGeom prst="ellipse">
          <a:avLst/>
        </a:prstGeom>
        <a:solidFill>
          <a:sysClr val="window" lastClr="FFFFFF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chemeClr val="accent6">
                  <a:lumMod val="50000"/>
                </a:schemeClr>
              </a:solidFill>
            </a:rPr>
            <a:t>6</a:t>
          </a:r>
        </a:p>
      </xdr:txBody>
    </xdr:sp>
    <xdr:clientData/>
  </xdr:twoCellAnchor>
  <xdr:twoCellAnchor editAs="oneCell">
    <xdr:from>
      <xdr:col>8</xdr:col>
      <xdr:colOff>143155</xdr:colOff>
      <xdr:row>8</xdr:row>
      <xdr:rowOff>121137</xdr:rowOff>
    </xdr:from>
    <xdr:to>
      <xdr:col>22</xdr:col>
      <xdr:colOff>368086</xdr:colOff>
      <xdr:row>32</xdr:row>
      <xdr:rowOff>22280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125" name="Рукописный ввод 124">
              <a:extLst>
                <a:ext uri="{FF2B5EF4-FFF2-40B4-BE49-F238E27FC236}">
                  <a16:creationId xmlns:a16="http://schemas.microsoft.com/office/drawing/2014/main" id="{65A6C604-D333-4377-AB72-88FC4349B263}"/>
                </a:ext>
              </a:extLst>
            </xdr14:cNvPr>
            <xdr14:cNvContentPartPr/>
          </xdr14:nvContentPartPr>
          <xdr14:nvPr macro=""/>
          <xdr14:xfrm>
            <a:off x="11149822" y="2193242"/>
            <a:ext cx="8758440" cy="7899916"/>
          </xdr14:xfrm>
        </xdr:contentPart>
      </mc:Choice>
      <mc:Fallback xmlns="">
        <xdr:pic>
          <xdr:nvPicPr>
            <xdr:cNvPr id="125" name="Рукописный ввод 124">
              <a:extLst>
                <a:ext uri="{FF2B5EF4-FFF2-40B4-BE49-F238E27FC236}">
                  <a16:creationId xmlns:a16="http://schemas.microsoft.com/office/drawing/2014/main" id="{65A6C604-D333-4377-AB72-88FC4349B263}"/>
                </a:ext>
              </a:extLst>
            </xdr:cNvPr>
            <xdr:cNvPicPr/>
          </xdr:nvPicPr>
          <xdr:blipFill>
            <a:blip xmlns:r="http://schemas.openxmlformats.org/officeDocument/2006/relationships" r:embed="rId59"/>
            <a:stretch>
              <a:fillRect/>
            </a:stretch>
          </xdr:blipFill>
          <xdr:spPr>
            <a:xfrm>
              <a:off x="11140840" y="2184476"/>
              <a:ext cx="8776044" cy="791781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589650</xdr:colOff>
      <xdr:row>31</xdr:row>
      <xdr:rowOff>66842</xdr:rowOff>
    </xdr:from>
    <xdr:to>
      <xdr:col>22</xdr:col>
      <xdr:colOff>178385</xdr:colOff>
      <xdr:row>38</xdr:row>
      <xdr:rowOff>25064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126" name="Рукописный ввод 125">
              <a:extLst>
                <a:ext uri="{FF2B5EF4-FFF2-40B4-BE49-F238E27FC236}">
                  <a16:creationId xmlns:a16="http://schemas.microsoft.com/office/drawing/2014/main" id="{7D53CF93-D385-432C-A309-5F1EABC35334}"/>
                </a:ext>
              </a:extLst>
            </xdr14:cNvPr>
            <xdr14:cNvContentPartPr/>
          </xdr14:nvContentPartPr>
          <xdr14:nvPr macro=""/>
          <xdr14:xfrm>
            <a:off x="14905001" y="9948333"/>
            <a:ext cx="4813560" cy="1203157"/>
          </xdr14:xfrm>
        </xdr:contentPart>
      </mc:Choice>
      <mc:Fallback xmlns="">
        <xdr:pic>
          <xdr:nvPicPr>
            <xdr:cNvPr id="126" name="Рукописный ввод 125">
              <a:extLst>
                <a:ext uri="{FF2B5EF4-FFF2-40B4-BE49-F238E27FC236}">
                  <a16:creationId xmlns:a16="http://schemas.microsoft.com/office/drawing/2014/main" id="{7D53CF93-D385-432C-A309-5F1EABC35334}"/>
                </a:ext>
              </a:extLst>
            </xdr:cNvPr>
            <xdr:cNvPicPr/>
          </xdr:nvPicPr>
          <xdr:blipFill>
            <a:blip xmlns:r="http://schemas.openxmlformats.org/officeDocument/2006/relationships" r:embed="rId61"/>
            <a:stretch>
              <a:fillRect/>
            </a:stretch>
          </xdr:blipFill>
          <xdr:spPr>
            <a:xfrm>
              <a:off x="14896001" y="9939646"/>
              <a:ext cx="4831200" cy="122089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377231</xdr:colOff>
      <xdr:row>31</xdr:row>
      <xdr:rowOff>10210</xdr:rowOff>
    </xdr:from>
    <xdr:to>
      <xdr:col>19</xdr:col>
      <xdr:colOff>193072</xdr:colOff>
      <xdr:row>37</xdr:row>
      <xdr:rowOff>139529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127" name="Рукописный ввод 126">
              <a:extLst>
                <a:ext uri="{FF2B5EF4-FFF2-40B4-BE49-F238E27FC236}">
                  <a16:creationId xmlns:a16="http://schemas.microsoft.com/office/drawing/2014/main" id="{D1975D7F-0FE9-48AE-B528-C1B87B400A2D}"/>
                </a:ext>
              </a:extLst>
            </xdr14:cNvPr>
            <xdr14:cNvContentPartPr/>
          </xdr14:nvContentPartPr>
          <xdr14:nvPr macro=""/>
          <xdr14:xfrm>
            <a:off x="14636880" y="9579771"/>
            <a:ext cx="3581280" cy="1204920"/>
          </xdr14:xfrm>
        </xdr:contentPart>
      </mc:Choice>
      <mc:Fallback xmlns="">
        <xdr:pic>
          <xdr:nvPicPr>
            <xdr:cNvPr id="127" name="Рукописный ввод 126">
              <a:extLst>
                <a:ext uri="{FF2B5EF4-FFF2-40B4-BE49-F238E27FC236}">
                  <a16:creationId xmlns:a16="http://schemas.microsoft.com/office/drawing/2014/main" id="{D1975D7F-0FE9-48AE-B528-C1B87B400A2D}"/>
                </a:ext>
              </a:extLst>
            </xdr:cNvPr>
            <xdr:cNvPicPr/>
          </xdr:nvPicPr>
          <xdr:blipFill>
            <a:blip xmlns:r="http://schemas.openxmlformats.org/officeDocument/2006/relationships" r:embed="rId63"/>
            <a:stretch>
              <a:fillRect/>
            </a:stretch>
          </xdr:blipFill>
          <xdr:spPr>
            <a:xfrm>
              <a:off x="14627880" y="9570771"/>
              <a:ext cx="3598920" cy="1222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199919</xdr:colOff>
      <xdr:row>24</xdr:row>
      <xdr:rowOff>144727</xdr:rowOff>
    </xdr:from>
    <xdr:to>
      <xdr:col>15</xdr:col>
      <xdr:colOff>434500</xdr:colOff>
      <xdr:row>35</xdr:row>
      <xdr:rowOff>145521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128" name="Рукописный ввод 127">
              <a:extLst>
                <a:ext uri="{FF2B5EF4-FFF2-40B4-BE49-F238E27FC236}">
                  <a16:creationId xmlns:a16="http://schemas.microsoft.com/office/drawing/2014/main" id="{88491D67-391F-4E7A-BC41-AA9AA1EA6F6F}"/>
                </a:ext>
              </a:extLst>
            </xdr14:cNvPr>
            <xdr14:cNvContentPartPr/>
          </xdr14:nvContentPartPr>
          <xdr14:nvPr macro=""/>
          <xdr14:xfrm>
            <a:off x="12309480" y="8288323"/>
            <a:ext cx="3420720" cy="2084040"/>
          </xdr14:xfrm>
        </xdr:contentPart>
      </mc:Choice>
      <mc:Fallback xmlns="">
        <xdr:pic>
          <xdr:nvPicPr>
            <xdr:cNvPr id="128" name="Рукописный ввод 127">
              <a:extLst>
                <a:ext uri="{FF2B5EF4-FFF2-40B4-BE49-F238E27FC236}">
                  <a16:creationId xmlns:a16="http://schemas.microsoft.com/office/drawing/2014/main" id="{88491D67-391F-4E7A-BC41-AA9AA1EA6F6F}"/>
                </a:ext>
              </a:extLst>
            </xdr:cNvPr>
            <xdr:cNvPicPr/>
          </xdr:nvPicPr>
          <xdr:blipFill>
            <a:blip xmlns:r="http://schemas.openxmlformats.org/officeDocument/2006/relationships" r:embed="rId65"/>
            <a:stretch>
              <a:fillRect/>
            </a:stretch>
          </xdr:blipFill>
          <xdr:spPr>
            <a:xfrm>
              <a:off x="12300865" y="8279326"/>
              <a:ext cx="3438308" cy="210241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1113529</xdr:colOff>
      <xdr:row>16</xdr:row>
      <xdr:rowOff>200294</xdr:rowOff>
    </xdr:from>
    <xdr:to>
      <xdr:col>4</xdr:col>
      <xdr:colOff>1113889</xdr:colOff>
      <xdr:row>16</xdr:row>
      <xdr:rowOff>200654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129" name="Рукописный ввод 128">
              <a:extLst>
                <a:ext uri="{FF2B5EF4-FFF2-40B4-BE49-F238E27FC236}">
                  <a16:creationId xmlns:a16="http://schemas.microsoft.com/office/drawing/2014/main" id="{76C49A03-F55F-40DD-BF83-D165C30B0CF1}"/>
                </a:ext>
              </a:extLst>
            </xdr14:cNvPr>
            <xdr14:cNvContentPartPr/>
          </xdr14:nvContentPartPr>
          <xdr14:nvPr macro=""/>
          <xdr14:xfrm>
            <a:off x="3998880" y="5558803"/>
            <a:ext cx="360" cy="360"/>
          </xdr14:xfrm>
        </xdr:contentPart>
      </mc:Choice>
      <mc:Fallback xmlns="">
        <xdr:pic>
          <xdr:nvPicPr>
            <xdr:cNvPr id="129" name="Рукописный ввод 128">
              <a:extLst>
                <a:ext uri="{FF2B5EF4-FFF2-40B4-BE49-F238E27FC236}">
                  <a16:creationId xmlns:a16="http://schemas.microsoft.com/office/drawing/2014/main" id="{76C49A03-F55F-40DD-BF83-D165C30B0CF1}"/>
                </a:ext>
              </a:extLst>
            </xdr:cNvPr>
            <xdr:cNvPicPr/>
          </xdr:nvPicPr>
          <xdr:blipFill>
            <a:blip xmlns:r="http://schemas.openxmlformats.org/officeDocument/2006/relationships" r:embed="rId67"/>
            <a:stretch>
              <a:fillRect/>
            </a:stretch>
          </xdr:blipFill>
          <xdr:spPr>
            <a:xfrm>
              <a:off x="3990240" y="554980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20</xdr:col>
      <xdr:colOff>133684</xdr:colOff>
      <xdr:row>26</xdr:row>
      <xdr:rowOff>155965</xdr:rowOff>
    </xdr:from>
    <xdr:to>
      <xdr:col>20</xdr:col>
      <xdr:colOff>498808</xdr:colOff>
      <xdr:row>28</xdr:row>
      <xdr:rowOff>129939</xdr:rowOff>
    </xdr:to>
    <xdr:sp macro="" textlink="">
      <xdr:nvSpPr>
        <xdr:cNvPr id="131" name="Овал 130">
          <a:extLst>
            <a:ext uri="{FF2B5EF4-FFF2-40B4-BE49-F238E27FC236}">
              <a16:creationId xmlns:a16="http://schemas.microsoft.com/office/drawing/2014/main" id="{D688F704-DB16-4245-976C-10A0FD3407B5}"/>
            </a:ext>
          </a:extLst>
        </xdr:cNvPr>
        <xdr:cNvSpPr/>
      </xdr:nvSpPr>
      <xdr:spPr>
        <a:xfrm>
          <a:off x="18827193" y="8678333"/>
          <a:ext cx="365124" cy="352746"/>
        </a:xfrm>
        <a:prstGeom prst="ellipse">
          <a:avLst/>
        </a:prstGeom>
        <a:solidFill>
          <a:sysClr val="window" lastClr="FFFF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7030A0"/>
              </a:solidFill>
            </a:rPr>
            <a:t>4</a:t>
          </a:r>
        </a:p>
      </xdr:txBody>
    </xdr:sp>
    <xdr:clientData/>
  </xdr:twoCellAnchor>
  <xdr:twoCellAnchor editAs="oneCell">
    <xdr:from>
      <xdr:col>11</xdr:col>
      <xdr:colOff>199919</xdr:colOff>
      <xdr:row>27</xdr:row>
      <xdr:rowOff>133129</xdr:rowOff>
    </xdr:from>
    <xdr:to>
      <xdr:col>20</xdr:col>
      <xdr:colOff>155012</xdr:colOff>
      <xdr:row>36</xdr:row>
      <xdr:rowOff>68036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132" name="Рукописный ввод 131">
              <a:extLst>
                <a:ext uri="{FF2B5EF4-FFF2-40B4-BE49-F238E27FC236}">
                  <a16:creationId xmlns:a16="http://schemas.microsoft.com/office/drawing/2014/main" id="{4C4E37D1-2E6D-4089-B94C-30AB362822EC}"/>
                </a:ext>
              </a:extLst>
            </xdr14:cNvPr>
            <xdr14:cNvContentPartPr/>
          </xdr14:nvContentPartPr>
          <xdr14:nvPr macro=""/>
          <xdr14:xfrm>
            <a:off x="12309480" y="8844883"/>
            <a:ext cx="6539040" cy="1605960"/>
          </xdr14:xfrm>
        </xdr:contentPart>
      </mc:Choice>
      <mc:Fallback xmlns="">
        <xdr:pic>
          <xdr:nvPicPr>
            <xdr:cNvPr id="132" name="Рукописный ввод 131">
              <a:extLst>
                <a:ext uri="{FF2B5EF4-FFF2-40B4-BE49-F238E27FC236}">
                  <a16:creationId xmlns:a16="http://schemas.microsoft.com/office/drawing/2014/main" id="{4C4E37D1-2E6D-4089-B94C-30AB362822EC}"/>
                </a:ext>
              </a:extLst>
            </xdr:cNvPr>
            <xdr:cNvPicPr/>
          </xdr:nvPicPr>
          <xdr:blipFill>
            <a:blip xmlns:r="http://schemas.openxmlformats.org/officeDocument/2006/relationships" r:embed="rId69"/>
            <a:stretch>
              <a:fillRect/>
            </a:stretch>
          </xdr:blipFill>
          <xdr:spPr>
            <a:xfrm>
              <a:off x="12300508" y="8835585"/>
              <a:ext cx="6556626" cy="1624184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14</xdr:col>
      <xdr:colOff>367632</xdr:colOff>
      <xdr:row>23</xdr:row>
      <xdr:rowOff>66842</xdr:rowOff>
    </xdr:from>
    <xdr:to>
      <xdr:col>14</xdr:col>
      <xdr:colOff>732756</xdr:colOff>
      <xdr:row>24</xdr:row>
      <xdr:rowOff>163360</xdr:rowOff>
    </xdr:to>
    <xdr:sp macro="" textlink="">
      <xdr:nvSpPr>
        <xdr:cNvPr id="133" name="Овал 132">
          <a:extLst>
            <a:ext uri="{FF2B5EF4-FFF2-40B4-BE49-F238E27FC236}">
              <a16:creationId xmlns:a16="http://schemas.microsoft.com/office/drawing/2014/main" id="{C242694B-17FC-49C4-B038-595536703331}"/>
            </a:ext>
          </a:extLst>
        </xdr:cNvPr>
        <xdr:cNvSpPr/>
      </xdr:nvSpPr>
      <xdr:spPr>
        <a:xfrm>
          <a:off x="14682983" y="7954210"/>
          <a:ext cx="365124" cy="352746"/>
        </a:xfrm>
        <a:prstGeom prst="ellipse">
          <a:avLst/>
        </a:prstGeom>
        <a:solidFill>
          <a:sysClr val="window" lastClr="FFFF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7030A0"/>
              </a:solidFill>
            </a:rPr>
            <a:t>5</a:t>
          </a:r>
        </a:p>
      </xdr:txBody>
    </xdr:sp>
    <xdr:clientData/>
  </xdr:twoCellAnchor>
  <xdr:twoCellAnchor editAs="oneCell">
    <xdr:from>
      <xdr:col>14</xdr:col>
      <xdr:colOff>589729</xdr:colOff>
      <xdr:row>25</xdr:row>
      <xdr:rowOff>12221</xdr:rowOff>
    </xdr:from>
    <xdr:to>
      <xdr:col>20</xdr:col>
      <xdr:colOff>167610</xdr:colOff>
      <xdr:row>27</xdr:row>
      <xdr:rowOff>289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134" name="Рукописный ввод 133">
              <a:extLst>
                <a:ext uri="{FF2B5EF4-FFF2-40B4-BE49-F238E27FC236}">
                  <a16:creationId xmlns:a16="http://schemas.microsoft.com/office/drawing/2014/main" id="{3F10977E-2BEE-41C8-9111-72C90B92C9DC}"/>
                </a:ext>
              </a:extLst>
            </xdr14:cNvPr>
            <xdr14:cNvContentPartPr/>
          </xdr14:nvContentPartPr>
          <xdr14:nvPr macro=""/>
          <xdr14:xfrm>
            <a:off x="14905080" y="8345203"/>
            <a:ext cx="3956040" cy="366840"/>
          </xdr14:xfrm>
        </xdr:contentPart>
      </mc:Choice>
      <mc:Fallback xmlns="">
        <xdr:pic>
          <xdr:nvPicPr>
            <xdr:cNvPr id="134" name="Рукописный ввод 133">
              <a:extLst>
                <a:ext uri="{FF2B5EF4-FFF2-40B4-BE49-F238E27FC236}">
                  <a16:creationId xmlns:a16="http://schemas.microsoft.com/office/drawing/2014/main" id="{3F10977E-2BEE-41C8-9111-72C90B92C9DC}"/>
                </a:ext>
              </a:extLst>
            </xdr:cNvPr>
            <xdr:cNvPicPr/>
          </xdr:nvPicPr>
          <xdr:blipFill>
            <a:blip xmlns:r="http://schemas.openxmlformats.org/officeDocument/2006/relationships" r:embed="rId71"/>
            <a:stretch>
              <a:fillRect/>
            </a:stretch>
          </xdr:blipFill>
          <xdr:spPr>
            <a:xfrm>
              <a:off x="14896471" y="8335719"/>
              <a:ext cx="3973618" cy="385429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16</xdr:col>
      <xdr:colOff>334210</xdr:colOff>
      <xdr:row>30</xdr:row>
      <xdr:rowOff>122544</xdr:rowOff>
    </xdr:from>
    <xdr:to>
      <xdr:col>16</xdr:col>
      <xdr:colOff>699334</xdr:colOff>
      <xdr:row>32</xdr:row>
      <xdr:rowOff>96518</xdr:rowOff>
    </xdr:to>
    <xdr:sp macro="" textlink="">
      <xdr:nvSpPr>
        <xdr:cNvPr id="135" name="Овал 134">
          <a:extLst>
            <a:ext uri="{FF2B5EF4-FFF2-40B4-BE49-F238E27FC236}">
              <a16:creationId xmlns:a16="http://schemas.microsoft.com/office/drawing/2014/main" id="{BBEEA8F5-8D66-4AC8-AA16-A39AFB6D0822}"/>
            </a:ext>
          </a:extLst>
        </xdr:cNvPr>
        <xdr:cNvSpPr/>
      </xdr:nvSpPr>
      <xdr:spPr>
        <a:xfrm>
          <a:off x="16610263" y="9402456"/>
          <a:ext cx="365124" cy="352746"/>
        </a:xfrm>
        <a:prstGeom prst="ellipse">
          <a:avLst/>
        </a:prstGeom>
        <a:solidFill>
          <a:sysClr val="window" lastClr="FFFF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7030A0"/>
              </a:solidFill>
            </a:rPr>
            <a:t>6</a:t>
          </a:r>
        </a:p>
      </xdr:txBody>
    </xdr:sp>
    <xdr:clientData/>
  </xdr:twoCellAnchor>
  <xdr:twoCellAnchor editAs="oneCell">
    <xdr:from>
      <xdr:col>14</xdr:col>
      <xdr:colOff>121729</xdr:colOff>
      <xdr:row>24</xdr:row>
      <xdr:rowOff>108727</xdr:rowOff>
    </xdr:from>
    <xdr:to>
      <xdr:col>16</xdr:col>
      <xdr:colOff>710547</xdr:colOff>
      <xdr:row>33</xdr:row>
      <xdr:rowOff>68173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136" name="Рукописный ввод 135">
              <a:extLst>
                <a:ext uri="{FF2B5EF4-FFF2-40B4-BE49-F238E27FC236}">
                  <a16:creationId xmlns:a16="http://schemas.microsoft.com/office/drawing/2014/main" id="{05B8B224-903C-4151-BCA0-594C7E52EBF9}"/>
                </a:ext>
              </a:extLst>
            </xdr14:cNvPr>
            <xdr14:cNvContentPartPr/>
          </xdr14:nvContentPartPr>
          <xdr14:nvPr macro=""/>
          <xdr14:xfrm>
            <a:off x="14437080" y="8252323"/>
            <a:ext cx="2549520" cy="1663920"/>
          </xdr14:xfrm>
        </xdr:contentPart>
      </mc:Choice>
      <mc:Fallback xmlns="">
        <xdr:pic>
          <xdr:nvPicPr>
            <xdr:cNvPr id="136" name="Рукописный ввод 135">
              <a:extLst>
                <a:ext uri="{FF2B5EF4-FFF2-40B4-BE49-F238E27FC236}">
                  <a16:creationId xmlns:a16="http://schemas.microsoft.com/office/drawing/2014/main" id="{05B8B224-903C-4151-BCA0-594C7E52EBF9}"/>
                </a:ext>
              </a:extLst>
            </xdr:cNvPr>
            <xdr:cNvPicPr/>
          </xdr:nvPicPr>
          <xdr:blipFill>
            <a:blip xmlns:r="http://schemas.openxmlformats.org/officeDocument/2006/relationships" r:embed="rId73"/>
            <a:stretch>
              <a:fillRect/>
            </a:stretch>
          </xdr:blipFill>
          <xdr:spPr>
            <a:xfrm>
              <a:off x="14428108" y="8243218"/>
              <a:ext cx="2567105" cy="168250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143618</xdr:colOff>
      <xdr:row>25</xdr:row>
      <xdr:rowOff>21581</xdr:rowOff>
    </xdr:from>
    <xdr:to>
      <xdr:col>20</xdr:col>
      <xdr:colOff>347250</xdr:colOff>
      <xdr:row>33</xdr:row>
      <xdr:rowOff>178693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137" name="Рукописный ввод 136">
              <a:extLst>
                <a:ext uri="{FF2B5EF4-FFF2-40B4-BE49-F238E27FC236}">
                  <a16:creationId xmlns:a16="http://schemas.microsoft.com/office/drawing/2014/main" id="{C4A3255D-C739-459C-BFFB-5AF4BD072B13}"/>
                </a:ext>
              </a:extLst>
            </xdr14:cNvPr>
            <xdr14:cNvContentPartPr/>
          </xdr14:nvContentPartPr>
          <xdr14:nvPr macro=""/>
          <xdr14:xfrm>
            <a:off x="15439320" y="8354563"/>
            <a:ext cx="3601440" cy="1672200"/>
          </xdr14:xfrm>
        </xdr:contentPart>
      </mc:Choice>
      <mc:Fallback xmlns="">
        <xdr:pic>
          <xdr:nvPicPr>
            <xdr:cNvPr id="137" name="Рукописный ввод 136">
              <a:extLst>
                <a:ext uri="{FF2B5EF4-FFF2-40B4-BE49-F238E27FC236}">
                  <a16:creationId xmlns:a16="http://schemas.microsoft.com/office/drawing/2014/main" id="{C4A3255D-C739-459C-BFFB-5AF4BD072B13}"/>
                </a:ext>
              </a:extLst>
            </xdr:cNvPr>
            <xdr:cNvPicPr/>
          </xdr:nvPicPr>
          <xdr:blipFill>
            <a:blip xmlns:r="http://schemas.openxmlformats.org/officeDocument/2006/relationships" r:embed="rId75"/>
            <a:stretch>
              <a:fillRect/>
            </a:stretch>
          </xdr:blipFill>
          <xdr:spPr>
            <a:xfrm>
              <a:off x="15430345" y="8345514"/>
              <a:ext cx="3619031" cy="1690675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20</xdr:col>
      <xdr:colOff>230057</xdr:colOff>
      <xdr:row>24</xdr:row>
      <xdr:rowOff>147442</xdr:rowOff>
    </xdr:from>
    <xdr:to>
      <xdr:col>20</xdr:col>
      <xdr:colOff>595181</xdr:colOff>
      <xdr:row>26</xdr:row>
      <xdr:rowOff>121416</xdr:rowOff>
    </xdr:to>
    <xdr:sp macro="" textlink="">
      <xdr:nvSpPr>
        <xdr:cNvPr id="138" name="Овал 137">
          <a:extLst>
            <a:ext uri="{FF2B5EF4-FFF2-40B4-BE49-F238E27FC236}">
              <a16:creationId xmlns:a16="http://schemas.microsoft.com/office/drawing/2014/main" id="{A3765ABB-B16A-4216-B17F-3F4DDC4E0FC5}"/>
            </a:ext>
          </a:extLst>
        </xdr:cNvPr>
        <xdr:cNvSpPr/>
      </xdr:nvSpPr>
      <xdr:spPr>
        <a:xfrm>
          <a:off x="18923566" y="8291038"/>
          <a:ext cx="365124" cy="352746"/>
        </a:xfrm>
        <a:prstGeom prst="ellipse">
          <a:avLst/>
        </a:prstGeom>
        <a:solidFill>
          <a:sysClr val="window" lastClr="FFFF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7030A0"/>
              </a:solidFill>
            </a:rPr>
            <a:t>7</a:t>
          </a:r>
        </a:p>
      </xdr:txBody>
    </xdr:sp>
    <xdr:clientData/>
  </xdr:twoCellAnchor>
  <xdr:twoCellAnchor>
    <xdr:from>
      <xdr:col>18</xdr:col>
      <xdr:colOff>44561</xdr:colOff>
      <xdr:row>29</xdr:row>
      <xdr:rowOff>55702</xdr:rowOff>
    </xdr:from>
    <xdr:to>
      <xdr:col>18</xdr:col>
      <xdr:colOff>413546</xdr:colOff>
      <xdr:row>31</xdr:row>
      <xdr:rowOff>87589</xdr:rowOff>
    </xdr:to>
    <xdr:sp macro="" textlink="">
      <xdr:nvSpPr>
        <xdr:cNvPr id="139" name="Овал 138">
          <a:extLst>
            <a:ext uri="{FF2B5EF4-FFF2-40B4-BE49-F238E27FC236}">
              <a16:creationId xmlns:a16="http://schemas.microsoft.com/office/drawing/2014/main" id="{4C3928E9-F9C7-431A-A16C-2CD1B4C31007}"/>
            </a:ext>
          </a:extLst>
        </xdr:cNvPr>
        <xdr:cNvSpPr/>
      </xdr:nvSpPr>
      <xdr:spPr>
        <a:xfrm>
          <a:off x="17512631" y="9558421"/>
          <a:ext cx="368985" cy="410659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FF0000"/>
              </a:solidFill>
            </a:rPr>
            <a:t>4</a:t>
          </a:r>
        </a:p>
      </xdr:txBody>
    </xdr:sp>
    <xdr:clientData/>
  </xdr:twoCellAnchor>
  <xdr:twoCellAnchor editAs="oneCell">
    <xdr:from>
      <xdr:col>18</xdr:col>
      <xdr:colOff>193890</xdr:colOff>
      <xdr:row>18</xdr:row>
      <xdr:rowOff>189090</xdr:rowOff>
    </xdr:from>
    <xdr:to>
      <xdr:col>22</xdr:col>
      <xdr:colOff>90265</xdr:colOff>
      <xdr:row>37</xdr:row>
      <xdr:rowOff>79198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">
          <xdr14:nvContentPartPr>
            <xdr14:cNvPr id="141" name="Рукописный ввод 140">
              <a:extLst>
                <a:ext uri="{FF2B5EF4-FFF2-40B4-BE49-F238E27FC236}">
                  <a16:creationId xmlns:a16="http://schemas.microsoft.com/office/drawing/2014/main" id="{169861C1-04D2-4622-BA5B-51DE6F588D01}"/>
                </a:ext>
              </a:extLst>
            </xdr14:cNvPr>
            <xdr14:cNvContentPartPr/>
          </xdr14:nvContentPartPr>
          <xdr14:nvPr macro=""/>
          <xdr14:xfrm>
            <a:off x="17661960" y="6906722"/>
            <a:ext cx="1968480" cy="4123440"/>
          </xdr14:xfrm>
        </xdr:contentPart>
      </mc:Choice>
      <mc:Fallback xmlns="">
        <xdr:pic>
          <xdr:nvPicPr>
            <xdr:cNvPr id="141" name="Рукописный ввод 140">
              <a:extLst>
                <a:ext uri="{FF2B5EF4-FFF2-40B4-BE49-F238E27FC236}">
                  <a16:creationId xmlns:a16="http://schemas.microsoft.com/office/drawing/2014/main" id="{169861C1-04D2-4622-BA5B-51DE6F588D01}"/>
                </a:ext>
              </a:extLst>
            </xdr:cNvPr>
            <xdr:cNvPicPr/>
          </xdr:nvPicPr>
          <xdr:blipFill>
            <a:blip xmlns:r="http://schemas.openxmlformats.org/officeDocument/2006/relationships" r:embed="rId77"/>
            <a:stretch>
              <a:fillRect/>
            </a:stretch>
          </xdr:blipFill>
          <xdr:spPr>
            <a:xfrm>
              <a:off x="17652972" y="6897533"/>
              <a:ext cx="1986097" cy="414144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401061</xdr:colOff>
      <xdr:row>19</xdr:row>
      <xdr:rowOff>411695</xdr:rowOff>
    </xdr:from>
    <xdr:to>
      <xdr:col>2</xdr:col>
      <xdr:colOff>401421</xdr:colOff>
      <xdr:row>19</xdr:row>
      <xdr:rowOff>412055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">
          <xdr14:nvContentPartPr>
            <xdr14:cNvPr id="142" name="Рукописный ввод 141">
              <a:extLst>
                <a:ext uri="{FF2B5EF4-FFF2-40B4-BE49-F238E27FC236}">
                  <a16:creationId xmlns:a16="http://schemas.microsoft.com/office/drawing/2014/main" id="{EDD32BE8-F654-4332-8816-6DE503E962F6}"/>
                </a:ext>
              </a:extLst>
            </xdr14:cNvPr>
            <xdr14:cNvContentPartPr/>
          </xdr14:nvContentPartPr>
          <xdr14:nvPr macro=""/>
          <xdr14:xfrm>
            <a:off x="1637640" y="7608362"/>
            <a:ext cx="360" cy="360"/>
          </xdr14:xfrm>
        </xdr:contentPart>
      </mc:Choice>
      <mc:Fallback xmlns="">
        <xdr:pic>
          <xdr:nvPicPr>
            <xdr:cNvPr id="142" name="Рукописный ввод 141">
              <a:extLst>
                <a:ext uri="{FF2B5EF4-FFF2-40B4-BE49-F238E27FC236}">
                  <a16:creationId xmlns:a16="http://schemas.microsoft.com/office/drawing/2014/main" id="{EDD32BE8-F654-4332-8816-6DE503E962F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628640" y="759972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4</xdr:col>
      <xdr:colOff>1481666</xdr:colOff>
      <xdr:row>43</xdr:row>
      <xdr:rowOff>33866</xdr:rowOff>
    </xdr:from>
    <xdr:ext cx="463550" cy="241300"/>
    <xdr:sp macro="" textlink="">
      <xdr:nvSpPr>
        <xdr:cNvPr id="112" name="Shape 102">
          <a:extLst>
            <a:ext uri="{FF2B5EF4-FFF2-40B4-BE49-F238E27FC236}">
              <a16:creationId xmlns:a16="http://schemas.microsoft.com/office/drawing/2014/main" id="{D71B1275-BFCB-46F4-8AC3-635FB4F90D82}"/>
            </a:ext>
          </a:extLst>
        </xdr:cNvPr>
        <xdr:cNvSpPr/>
      </xdr:nvSpPr>
      <xdr:spPr>
        <a:xfrm>
          <a:off x="4360333" y="1184486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10</xdr:col>
      <xdr:colOff>0</xdr:colOff>
      <xdr:row>28</xdr:row>
      <xdr:rowOff>137583</xdr:rowOff>
    </xdr:from>
    <xdr:ext cx="463550" cy="328084"/>
    <xdr:sp macro="" textlink="">
      <xdr:nvSpPr>
        <xdr:cNvPr id="110" name="Shape 102">
          <a:extLst>
            <a:ext uri="{FF2B5EF4-FFF2-40B4-BE49-F238E27FC236}">
              <a16:creationId xmlns:a16="http://schemas.microsoft.com/office/drawing/2014/main" id="{E86B3C3C-0F95-48AE-896B-35D2A94241DD}"/>
            </a:ext>
          </a:extLst>
        </xdr:cNvPr>
        <xdr:cNvSpPr/>
      </xdr:nvSpPr>
      <xdr:spPr>
        <a:xfrm>
          <a:off x="11969750" y="9366250"/>
          <a:ext cx="463550" cy="328084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14</xdr:col>
      <xdr:colOff>179917</xdr:colOff>
      <xdr:row>25</xdr:row>
      <xdr:rowOff>63499</xdr:rowOff>
    </xdr:from>
    <xdr:ext cx="463550" cy="241300"/>
    <xdr:sp macro="" textlink="">
      <xdr:nvSpPr>
        <xdr:cNvPr id="130" name="Shape 102">
          <a:extLst>
            <a:ext uri="{FF2B5EF4-FFF2-40B4-BE49-F238E27FC236}">
              <a16:creationId xmlns:a16="http://schemas.microsoft.com/office/drawing/2014/main" id="{CFC20B57-EBC1-4C88-89CE-2F373523E17E}"/>
            </a:ext>
          </a:extLst>
        </xdr:cNvPr>
        <xdr:cNvSpPr/>
      </xdr:nvSpPr>
      <xdr:spPr>
        <a:xfrm>
          <a:off x="14478000" y="875241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18</xdr:col>
      <xdr:colOff>190499</xdr:colOff>
      <xdr:row>27</xdr:row>
      <xdr:rowOff>95251</xdr:rowOff>
    </xdr:from>
    <xdr:ext cx="463550" cy="241300"/>
    <xdr:sp macro="" textlink="">
      <xdr:nvSpPr>
        <xdr:cNvPr id="140" name="Shape 102">
          <a:extLst>
            <a:ext uri="{FF2B5EF4-FFF2-40B4-BE49-F238E27FC236}">
              <a16:creationId xmlns:a16="http://schemas.microsoft.com/office/drawing/2014/main" id="{BD2189BE-980E-4699-A899-1712DA8DE000}"/>
            </a:ext>
          </a:extLst>
        </xdr:cNvPr>
        <xdr:cNvSpPr/>
      </xdr:nvSpPr>
      <xdr:spPr>
        <a:xfrm>
          <a:off x="17652999" y="9144001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19</xdr:col>
      <xdr:colOff>127000</xdr:colOff>
      <xdr:row>26</xdr:row>
      <xdr:rowOff>52917</xdr:rowOff>
    </xdr:from>
    <xdr:ext cx="463550" cy="285750"/>
    <xdr:sp macro="" textlink="">
      <xdr:nvSpPr>
        <xdr:cNvPr id="143" name="Shape 102">
          <a:extLst>
            <a:ext uri="{FF2B5EF4-FFF2-40B4-BE49-F238E27FC236}">
              <a16:creationId xmlns:a16="http://schemas.microsoft.com/office/drawing/2014/main" id="{EC004FC7-A76C-4571-8E66-F8A7BDBBB8FF}"/>
            </a:ext>
          </a:extLst>
        </xdr:cNvPr>
        <xdr:cNvSpPr/>
      </xdr:nvSpPr>
      <xdr:spPr>
        <a:xfrm>
          <a:off x="18203333" y="8921750"/>
          <a:ext cx="463550" cy="28575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2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15</xdr:col>
      <xdr:colOff>931333</xdr:colOff>
      <xdr:row>12</xdr:row>
      <xdr:rowOff>264583</xdr:rowOff>
    </xdr:from>
    <xdr:ext cx="463550" cy="359834"/>
    <xdr:sp macro="" textlink="">
      <xdr:nvSpPr>
        <xdr:cNvPr id="144" name="Shape 102">
          <a:extLst>
            <a:ext uri="{FF2B5EF4-FFF2-40B4-BE49-F238E27FC236}">
              <a16:creationId xmlns:a16="http://schemas.microsoft.com/office/drawing/2014/main" id="{264718CB-2C6C-4CA9-95BE-DF80C88B144C}"/>
            </a:ext>
          </a:extLst>
        </xdr:cNvPr>
        <xdr:cNvSpPr/>
      </xdr:nvSpPr>
      <xdr:spPr>
        <a:xfrm>
          <a:off x="16213666" y="3937000"/>
          <a:ext cx="463550" cy="359834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3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20</xdr:col>
      <xdr:colOff>95250</xdr:colOff>
      <xdr:row>19</xdr:row>
      <xdr:rowOff>328084</xdr:rowOff>
    </xdr:from>
    <xdr:ext cx="463550" cy="359834"/>
    <xdr:sp macro="" textlink="">
      <xdr:nvSpPr>
        <xdr:cNvPr id="145" name="Shape 102">
          <a:extLst>
            <a:ext uri="{FF2B5EF4-FFF2-40B4-BE49-F238E27FC236}">
              <a16:creationId xmlns:a16="http://schemas.microsoft.com/office/drawing/2014/main" id="{DD16A64A-FEF3-4F0B-95A1-759EDD96B1DC}"/>
            </a:ext>
          </a:extLst>
        </xdr:cNvPr>
        <xdr:cNvSpPr/>
      </xdr:nvSpPr>
      <xdr:spPr>
        <a:xfrm>
          <a:off x="18785417" y="7482417"/>
          <a:ext cx="463550" cy="359834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3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18</xdr:col>
      <xdr:colOff>455083</xdr:colOff>
      <xdr:row>31</xdr:row>
      <xdr:rowOff>127000</xdr:rowOff>
    </xdr:from>
    <xdr:ext cx="463550" cy="381000"/>
    <xdr:sp macro="" textlink="">
      <xdr:nvSpPr>
        <xdr:cNvPr id="146" name="Shape 102">
          <a:extLst>
            <a:ext uri="{FF2B5EF4-FFF2-40B4-BE49-F238E27FC236}">
              <a16:creationId xmlns:a16="http://schemas.microsoft.com/office/drawing/2014/main" id="{656BC12A-0945-4549-B1AE-E0F0D28280EA}"/>
            </a:ext>
          </a:extLst>
        </xdr:cNvPr>
        <xdr:cNvSpPr/>
      </xdr:nvSpPr>
      <xdr:spPr>
        <a:xfrm>
          <a:off x="17917583" y="9895417"/>
          <a:ext cx="463550" cy="3810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4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9</xdr:col>
      <xdr:colOff>137583</xdr:colOff>
      <xdr:row>28</xdr:row>
      <xdr:rowOff>84666</xdr:rowOff>
    </xdr:from>
    <xdr:ext cx="463550" cy="381000"/>
    <xdr:sp macro="" textlink="">
      <xdr:nvSpPr>
        <xdr:cNvPr id="147" name="Shape 102">
          <a:extLst>
            <a:ext uri="{FF2B5EF4-FFF2-40B4-BE49-F238E27FC236}">
              <a16:creationId xmlns:a16="http://schemas.microsoft.com/office/drawing/2014/main" id="{DE309BA5-831B-46AF-9402-ACAE63429927}"/>
            </a:ext>
          </a:extLst>
        </xdr:cNvPr>
        <xdr:cNvSpPr/>
      </xdr:nvSpPr>
      <xdr:spPr>
        <a:xfrm>
          <a:off x="11493500" y="9313333"/>
          <a:ext cx="463550" cy="3810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4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>
    <xdr:from>
      <xdr:col>0</xdr:col>
      <xdr:colOff>365932</xdr:colOff>
      <xdr:row>0</xdr:row>
      <xdr:rowOff>75339</xdr:rowOff>
    </xdr:from>
    <xdr:to>
      <xdr:col>3</xdr:col>
      <xdr:colOff>150678</xdr:colOff>
      <xdr:row>0</xdr:row>
      <xdr:rowOff>541006</xdr:rowOff>
    </xdr:to>
    <xdr:sp macro="" textlink="">
      <xdr:nvSpPr>
        <xdr:cNvPr id="148" name="Прямоугольник 147">
          <a:extLst>
            <a:ext uri="{FF2B5EF4-FFF2-40B4-BE49-F238E27FC236}">
              <a16:creationId xmlns:a16="http://schemas.microsoft.com/office/drawing/2014/main" id="{69E93CC9-3948-4B12-9EF9-86A9C1DDC698}"/>
            </a:ext>
          </a:extLst>
        </xdr:cNvPr>
        <xdr:cNvSpPr/>
      </xdr:nvSpPr>
      <xdr:spPr>
        <a:xfrm>
          <a:off x="365932" y="75339"/>
          <a:ext cx="1689746" cy="465667"/>
        </a:xfrm>
        <a:prstGeom prst="rect">
          <a:avLst/>
        </a:prstGeom>
        <a:noFill/>
        <a:ln w="571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oneCellAnchor>
    <xdr:from>
      <xdr:col>7</xdr:col>
      <xdr:colOff>116416</xdr:colOff>
      <xdr:row>53</xdr:row>
      <xdr:rowOff>86783</xdr:rowOff>
    </xdr:from>
    <xdr:ext cx="463550" cy="241300"/>
    <xdr:sp macro="" textlink="">
      <xdr:nvSpPr>
        <xdr:cNvPr id="149" name="Shape 102">
          <a:extLst>
            <a:ext uri="{FF2B5EF4-FFF2-40B4-BE49-F238E27FC236}">
              <a16:creationId xmlns:a16="http://schemas.microsoft.com/office/drawing/2014/main" id="{C0929D5A-7ABA-4144-9760-B90AE6077292}"/>
            </a:ext>
          </a:extLst>
        </xdr:cNvPr>
        <xdr:cNvSpPr/>
      </xdr:nvSpPr>
      <xdr:spPr>
        <a:xfrm>
          <a:off x="10286999" y="14839950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2901</xdr:colOff>
      <xdr:row>4</xdr:row>
      <xdr:rowOff>0</xdr:rowOff>
    </xdr:from>
    <xdr:to>
      <xdr:col>16</xdr:col>
      <xdr:colOff>6350</xdr:colOff>
      <xdr:row>5</xdr:row>
      <xdr:rowOff>6350</xdr:rowOff>
    </xdr:to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id="{D603BAC2-CDBF-4DE0-AA77-BE695D284203}"/>
            </a:ext>
          </a:extLst>
        </xdr:cNvPr>
        <xdr:cNvSpPr/>
      </xdr:nvSpPr>
      <xdr:spPr>
        <a:xfrm>
          <a:off x="3971651" y="1498600"/>
          <a:ext cx="930549" cy="889000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0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6900</xdr:colOff>
      <xdr:row>3</xdr:row>
      <xdr:rowOff>184057</xdr:rowOff>
    </xdr:from>
    <xdr:to>
      <xdr:col>13</xdr:col>
      <xdr:colOff>0</xdr:colOff>
      <xdr:row>4</xdr:row>
      <xdr:rowOff>1647318</xdr:rowOff>
    </xdr:to>
    <xdr:sp macro="" textlink="">
      <xdr:nvSpPr>
        <xdr:cNvPr id="59" name="Прямоугольник 58">
          <a:extLst>
            <a:ext uri="{FF2B5EF4-FFF2-40B4-BE49-F238E27FC236}">
              <a16:creationId xmlns:a16="http://schemas.microsoft.com/office/drawing/2014/main" id="{A553CE38-7A51-47C9-B172-7A18218B856B}"/>
            </a:ext>
          </a:extLst>
        </xdr:cNvPr>
        <xdr:cNvSpPr/>
      </xdr:nvSpPr>
      <xdr:spPr>
        <a:xfrm>
          <a:off x="4424291" y="1500071"/>
          <a:ext cx="1106651" cy="1647319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0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11290</xdr:colOff>
      <xdr:row>4</xdr:row>
      <xdr:rowOff>0</xdr:rowOff>
    </xdr:from>
    <xdr:to>
      <xdr:col>10</xdr:col>
      <xdr:colOff>0</xdr:colOff>
      <xdr:row>5</xdr:row>
      <xdr:rowOff>9203</xdr:rowOff>
    </xdr:to>
    <xdr:sp macro="" textlink="">
      <xdr:nvSpPr>
        <xdr:cNvPr id="58" name="Прямоугольник 57">
          <a:extLst>
            <a:ext uri="{FF2B5EF4-FFF2-40B4-BE49-F238E27FC236}">
              <a16:creationId xmlns:a16="http://schemas.microsoft.com/office/drawing/2014/main" id="{6F2A514E-D745-4A54-9760-50C4394BB3E7}"/>
            </a:ext>
          </a:extLst>
        </xdr:cNvPr>
        <xdr:cNvSpPr/>
      </xdr:nvSpPr>
      <xdr:spPr>
        <a:xfrm>
          <a:off x="3158681" y="1500072"/>
          <a:ext cx="936609" cy="1656522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210981</xdr:colOff>
      <xdr:row>0</xdr:row>
      <xdr:rowOff>235595</xdr:rowOff>
    </xdr:from>
    <xdr:to>
      <xdr:col>7</xdr:col>
      <xdr:colOff>207250</xdr:colOff>
      <xdr:row>2</xdr:row>
      <xdr:rowOff>846670</xdr:rowOff>
    </xdr:to>
    <xdr:grpSp>
      <xdr:nvGrpSpPr>
        <xdr:cNvPr id="5" name="Группа 4">
          <a:extLst>
            <a:ext uri="{FF2B5EF4-FFF2-40B4-BE49-F238E27FC236}">
              <a16:creationId xmlns:a16="http://schemas.microsoft.com/office/drawing/2014/main" id="{A1482BFE-243D-4E33-A69A-5690AFEAD810}"/>
            </a:ext>
          </a:extLst>
        </xdr:cNvPr>
        <xdr:cNvGrpSpPr/>
      </xdr:nvGrpSpPr>
      <xdr:grpSpPr>
        <a:xfrm>
          <a:off x="2234514" y="235595"/>
          <a:ext cx="1156203" cy="1068275"/>
          <a:chOff x="593612" y="1238250"/>
          <a:chExt cx="1250514" cy="882932"/>
        </a:xfrm>
      </xdr:grpSpPr>
      <xdr:pic>
        <xdr:nvPicPr>
          <xdr:cNvPr id="2" name="Рисунок 6">
            <a:extLst>
              <a:ext uri="{FF2B5EF4-FFF2-40B4-BE49-F238E27FC236}">
                <a16:creationId xmlns:a16="http://schemas.microsoft.com/office/drawing/2014/main" id="{0AF0253F-B1A4-425D-8C2D-1E5A1A9DF2A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599" y="1238250"/>
            <a:ext cx="1234527" cy="7556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8B54AD83-0513-4358-B81A-2085F21AA8DF}"/>
              </a:ext>
            </a:extLst>
          </xdr:cNvPr>
          <xdr:cNvSpPr txBox="1"/>
        </xdr:nvSpPr>
        <xdr:spPr>
          <a:xfrm>
            <a:off x="593612" y="1481774"/>
            <a:ext cx="1196373" cy="63940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ru-RU" sz="900" b="1"/>
              <a:t>Годовая потребность</a:t>
            </a:r>
            <a:br>
              <a:rPr lang="ru-RU" sz="900" b="1"/>
            </a:br>
            <a:r>
              <a:rPr lang="ru-RU" sz="900" b="1"/>
              <a:t> в ППР</a:t>
            </a:r>
          </a:p>
        </xdr:txBody>
      </xdr:sp>
    </xdr:grpSp>
    <xdr:clientData/>
  </xdr:twoCellAnchor>
  <xdr:oneCellAnchor>
    <xdr:from>
      <xdr:col>8</xdr:col>
      <xdr:colOff>20015</xdr:colOff>
      <xdr:row>4</xdr:row>
      <xdr:rowOff>44450</xdr:rowOff>
    </xdr:from>
    <xdr:ext cx="894385" cy="1031436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D79E758-969C-4837-9377-32D2E224992F}"/>
            </a:ext>
          </a:extLst>
        </xdr:cNvPr>
        <xdr:cNvSpPr txBox="1"/>
      </xdr:nvSpPr>
      <xdr:spPr>
        <a:xfrm>
          <a:off x="3167406" y="1544522"/>
          <a:ext cx="894385" cy="1031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1. </a:t>
          </a:r>
          <a:b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</a:b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Инженер вручную ищет нормативы в 30+ НПА</a:t>
          </a:r>
        </a:p>
      </xdr:txBody>
    </xdr:sp>
    <xdr:clientData/>
  </xdr:oneCellAnchor>
  <xdr:twoCellAnchor>
    <xdr:from>
      <xdr:col>10</xdr:col>
      <xdr:colOff>24756</xdr:colOff>
      <xdr:row>4</xdr:row>
      <xdr:rowOff>1017012</xdr:rowOff>
    </xdr:from>
    <xdr:to>
      <xdr:col>11</xdr:col>
      <xdr:colOff>1105</xdr:colOff>
      <xdr:row>4</xdr:row>
      <xdr:rowOff>1017012</xdr:rowOff>
    </xdr:to>
    <xdr:cxnSp macro="">
      <xdr:nvCxnSpPr>
        <xdr:cNvPr id="41" name="Прямая со стрелкой 28">
          <a:extLst>
            <a:ext uri="{FF2B5EF4-FFF2-40B4-BE49-F238E27FC236}">
              <a16:creationId xmlns:a16="http://schemas.microsoft.com/office/drawing/2014/main" id="{1317EE80-DC76-4331-82D7-EA109F82A3F0}"/>
            </a:ext>
          </a:extLst>
        </xdr:cNvPr>
        <xdr:cNvCxnSpPr/>
      </xdr:nvCxnSpPr>
      <xdr:spPr>
        <a:xfrm>
          <a:off x="4497365" y="2517084"/>
          <a:ext cx="298450" cy="0"/>
        </a:xfrm>
        <a:prstGeom prst="straightConnector1">
          <a:avLst/>
        </a:prstGeom>
        <a:ln w="19050"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128564</xdr:colOff>
      <xdr:row>4</xdr:row>
      <xdr:rowOff>77765</xdr:rowOff>
    </xdr:from>
    <xdr:ext cx="844550" cy="1330279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E953169-10B1-442D-A87A-CD00412EEC31}"/>
            </a:ext>
          </a:extLst>
        </xdr:cNvPr>
        <xdr:cNvSpPr txBox="1"/>
      </xdr:nvSpPr>
      <xdr:spPr>
        <a:xfrm>
          <a:off x="4545955" y="1577837"/>
          <a:ext cx="844550" cy="1330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/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2. Составление годового графика в </a:t>
          </a:r>
          <a:r>
            <a:rPr lang="en-US" sz="1000" b="1">
              <a:solidFill>
                <a:schemeClr val="tx1"/>
              </a:solidFill>
              <a:latin typeface="+mn-lt"/>
              <a:ea typeface="+mn-ea"/>
              <a:cs typeface="+mn-cs"/>
            </a:rPr>
            <a:t>Excel</a:t>
          </a:r>
          <a:endParaRPr lang="ru-RU" sz="1000" b="1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14</xdr:col>
      <xdr:colOff>25400</xdr:colOff>
      <xdr:row>4</xdr:row>
      <xdr:rowOff>57149</xdr:rowOff>
    </xdr:from>
    <xdr:ext cx="1032933" cy="1525749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71E35248-6F8D-48C9-A099-BE847DA0C38D}"/>
            </a:ext>
          </a:extLst>
        </xdr:cNvPr>
        <xdr:cNvSpPr txBox="1"/>
      </xdr:nvSpPr>
      <xdr:spPr>
        <a:xfrm>
          <a:off x="5998081" y="1557221"/>
          <a:ext cx="1032933" cy="15257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000" b="1"/>
            <a:t>3. </a:t>
          </a: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Утверждение</a:t>
          </a:r>
          <a:r>
            <a:rPr lang="ru-RU" sz="1000" b="1"/>
            <a:t> </a:t>
          </a: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графика</a:t>
          </a:r>
          <a:r>
            <a:rPr lang="ru-RU" sz="1000" b="1"/>
            <a:t> </a:t>
          </a: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у</a:t>
          </a:r>
          <a:r>
            <a:rPr lang="ru-RU" sz="1000" b="1"/>
            <a:t> </a:t>
          </a: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руководителя️</a:t>
          </a:r>
          <a:br>
            <a:rPr lang="ru-RU" sz="800" b="1"/>
          </a:br>
          <a:endParaRPr lang="ru-RU" sz="800" b="1"/>
        </a:p>
      </xdr:txBody>
    </xdr:sp>
    <xdr:clientData/>
  </xdr:oneCellAnchor>
  <xdr:twoCellAnchor>
    <xdr:from>
      <xdr:col>13</xdr:col>
      <xdr:colOff>20246</xdr:colOff>
      <xdr:row>4</xdr:row>
      <xdr:rowOff>1010662</xdr:rowOff>
    </xdr:from>
    <xdr:to>
      <xdr:col>14</xdr:col>
      <xdr:colOff>18406</xdr:colOff>
      <xdr:row>4</xdr:row>
      <xdr:rowOff>1010662</xdr:rowOff>
    </xdr:to>
    <xdr:cxnSp macro="">
      <xdr:nvCxnSpPr>
        <xdr:cNvPr id="52" name="Прямая со стрелкой 28">
          <a:extLst>
            <a:ext uri="{FF2B5EF4-FFF2-40B4-BE49-F238E27FC236}">
              <a16:creationId xmlns:a16="http://schemas.microsoft.com/office/drawing/2014/main" id="{499B37CE-D8A2-405B-9D3F-60A82AEF38B9}"/>
            </a:ext>
          </a:extLst>
        </xdr:cNvPr>
        <xdr:cNvCxnSpPr/>
      </xdr:nvCxnSpPr>
      <xdr:spPr>
        <a:xfrm>
          <a:off x="5928507" y="2510734"/>
          <a:ext cx="357073" cy="0"/>
        </a:xfrm>
        <a:prstGeom prst="straightConnector1">
          <a:avLst/>
        </a:prstGeom>
        <a:ln w="19050"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40231</xdr:colOff>
      <xdr:row>4</xdr:row>
      <xdr:rowOff>1303158</xdr:rowOff>
    </xdr:from>
    <xdr:to>
      <xdr:col>16</xdr:col>
      <xdr:colOff>338446</xdr:colOff>
      <xdr:row>4</xdr:row>
      <xdr:rowOff>1599289</xdr:rowOff>
    </xdr:to>
    <xdr:pic>
      <xdr:nvPicPr>
        <xdr:cNvPr id="62" name="Рисунок 61" descr="Предупреждение со сплошной заливкой">
          <a:extLst>
            <a:ext uri="{FF2B5EF4-FFF2-40B4-BE49-F238E27FC236}">
              <a16:creationId xmlns:a16="http://schemas.microsoft.com/office/drawing/2014/main" id="{B7CA5C41-E867-495E-9363-91B27694C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93347" y="2803230"/>
          <a:ext cx="298215" cy="296131"/>
        </a:xfrm>
        <a:prstGeom prst="rect">
          <a:avLst/>
        </a:prstGeom>
      </xdr:spPr>
    </xdr:pic>
    <xdr:clientData/>
  </xdr:twoCellAnchor>
  <xdr:twoCellAnchor>
    <xdr:from>
      <xdr:col>5</xdr:col>
      <xdr:colOff>210981</xdr:colOff>
      <xdr:row>2</xdr:row>
      <xdr:rowOff>462121</xdr:rowOff>
    </xdr:from>
    <xdr:to>
      <xdr:col>7</xdr:col>
      <xdr:colOff>340507</xdr:colOff>
      <xdr:row>4</xdr:row>
      <xdr:rowOff>984711</xdr:rowOff>
    </xdr:to>
    <xdr:cxnSp macro="">
      <xdr:nvCxnSpPr>
        <xdr:cNvPr id="6" name="Прямая со стрелкой 5">
          <a:extLst>
            <a:ext uri="{FF2B5EF4-FFF2-40B4-BE49-F238E27FC236}">
              <a16:creationId xmlns:a16="http://schemas.microsoft.com/office/drawing/2014/main" id="{B4763888-9F9E-4E77-B587-98B27ABAB1FD}"/>
            </a:ext>
          </a:extLst>
        </xdr:cNvPr>
        <xdr:cNvCxnSpPr>
          <a:stCxn id="3" idx="1"/>
        </xdr:cNvCxnSpPr>
      </xdr:nvCxnSpPr>
      <xdr:spPr>
        <a:xfrm rot="10800000" flipH="1" flipV="1">
          <a:off x="2226416" y="913063"/>
          <a:ext cx="1279888" cy="1571720"/>
        </a:xfrm>
        <a:prstGeom prst="bentConnector4">
          <a:avLst>
            <a:gd name="adj1" fmla="val -17861"/>
            <a:gd name="adj2" fmla="val 100878"/>
          </a:avLst>
        </a:prstGeom>
        <a:ln w="2222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4</xdr:row>
      <xdr:rowOff>0</xdr:rowOff>
    </xdr:from>
    <xdr:to>
      <xdr:col>18</xdr:col>
      <xdr:colOff>0</xdr:colOff>
      <xdr:row>5</xdr:row>
      <xdr:rowOff>6350</xdr:rowOff>
    </xdr:to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51BFFE61-6FB0-4969-B505-F42540E949A1}"/>
            </a:ext>
          </a:extLst>
        </xdr:cNvPr>
        <xdr:cNvSpPr/>
      </xdr:nvSpPr>
      <xdr:spPr>
        <a:xfrm>
          <a:off x="5403850" y="1498600"/>
          <a:ext cx="977900" cy="889000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31106</xdr:colOff>
      <xdr:row>4</xdr:row>
      <xdr:rowOff>991612</xdr:rowOff>
    </xdr:from>
    <xdr:to>
      <xdr:col>17</xdr:col>
      <xdr:colOff>20156</xdr:colOff>
      <xdr:row>4</xdr:row>
      <xdr:rowOff>991612</xdr:rowOff>
    </xdr:to>
    <xdr:cxnSp macro="">
      <xdr:nvCxnSpPr>
        <xdr:cNvPr id="42" name="Прямая со стрелкой 28">
          <a:extLst>
            <a:ext uri="{FF2B5EF4-FFF2-40B4-BE49-F238E27FC236}">
              <a16:creationId xmlns:a16="http://schemas.microsoft.com/office/drawing/2014/main" id="{9E16EDF3-D5B7-4282-A420-5B3394AE1EA9}"/>
            </a:ext>
          </a:extLst>
        </xdr:cNvPr>
        <xdr:cNvCxnSpPr/>
      </xdr:nvCxnSpPr>
      <xdr:spPr>
        <a:xfrm>
          <a:off x="7384222" y="2491684"/>
          <a:ext cx="311151" cy="0"/>
        </a:xfrm>
        <a:prstGeom prst="straightConnector1">
          <a:avLst/>
        </a:prstGeom>
        <a:ln w="19050"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185905</xdr:colOff>
      <xdr:row>6</xdr:row>
      <xdr:rowOff>43161</xdr:rowOff>
    </xdr:from>
    <xdr:ext cx="1443008" cy="45085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5F40207-0C4C-455E-B9EF-FB8EADA00C47}"/>
            </a:ext>
          </a:extLst>
        </xdr:cNvPr>
        <xdr:cNvSpPr txBox="1"/>
      </xdr:nvSpPr>
      <xdr:spPr>
        <a:xfrm>
          <a:off x="6830398" y="3429828"/>
          <a:ext cx="1443008" cy="450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000" b="1"/>
            <a:t>Буфер: график лежит в </a:t>
          </a: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папке</a:t>
          </a:r>
          <a:r>
            <a:rPr lang="ru-RU" sz="1000" b="1"/>
            <a:t>/на почте</a:t>
          </a:r>
          <a:br>
            <a:rPr lang="ru-RU" sz="1050"/>
          </a:br>
          <a:endParaRPr lang="ru-RU" sz="1050"/>
        </a:p>
      </xdr:txBody>
    </xdr:sp>
    <xdr:clientData/>
  </xdr:oneCellAnchor>
  <xdr:twoCellAnchor>
    <xdr:from>
      <xdr:col>17</xdr:col>
      <xdr:colOff>16196</xdr:colOff>
      <xdr:row>4</xdr:row>
      <xdr:rowOff>46015</xdr:rowOff>
    </xdr:from>
    <xdr:to>
      <xdr:col>18</xdr:col>
      <xdr:colOff>55216</xdr:colOff>
      <xdr:row>4</xdr:row>
      <xdr:rowOff>1454059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D992EEC5-7708-4877-AFF5-40190040F948}"/>
            </a:ext>
          </a:extLst>
        </xdr:cNvPr>
        <xdr:cNvSpPr txBox="1">
          <a:spLocks noChangeArrowheads="1"/>
        </xdr:cNvSpPr>
      </xdr:nvSpPr>
      <xdr:spPr bwMode="auto">
        <a:xfrm>
          <a:off x="7737428" y="1546087"/>
          <a:ext cx="968513" cy="14080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4. </a:t>
          </a:r>
          <a:b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</a:b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Мастер еженедельно выписывает задания «от руки» в журнал</a:t>
          </a:r>
        </a:p>
      </xdr:txBody>
    </xdr:sp>
    <xdr:clientData/>
  </xdr:twoCellAnchor>
  <xdr:oneCellAnchor>
    <xdr:from>
      <xdr:col>17</xdr:col>
      <xdr:colOff>623405</xdr:colOff>
      <xdr:row>2</xdr:row>
      <xdr:rowOff>267988</xdr:rowOff>
    </xdr:from>
    <xdr:ext cx="1290798" cy="587882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3379F8A3-B54D-45FA-8FC5-8BFA6912FE0D}"/>
            </a:ext>
          </a:extLst>
        </xdr:cNvPr>
        <xdr:cNvSpPr txBox="1"/>
      </xdr:nvSpPr>
      <xdr:spPr>
        <a:xfrm>
          <a:off x="7921304" y="718930"/>
          <a:ext cx="1290798" cy="587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000"/>
            <a:t>Передача задания: устно или через записку</a:t>
          </a:r>
          <a:br>
            <a:rPr lang="ru-RU" sz="1050"/>
          </a:br>
          <a:endParaRPr lang="ru-RU" sz="1050"/>
        </a:p>
      </xdr:txBody>
    </xdr:sp>
    <xdr:clientData/>
  </xdr:oneCellAnchor>
  <xdr:twoCellAnchor>
    <xdr:from>
      <xdr:col>18</xdr:col>
      <xdr:colOff>36445</xdr:colOff>
      <xdr:row>4</xdr:row>
      <xdr:rowOff>984396</xdr:rowOff>
    </xdr:from>
    <xdr:to>
      <xdr:col>19</xdr:col>
      <xdr:colOff>15391</xdr:colOff>
      <xdr:row>4</xdr:row>
      <xdr:rowOff>989303</xdr:rowOff>
    </xdr:to>
    <xdr:cxnSp macro="">
      <xdr:nvCxnSpPr>
        <xdr:cNvPr id="51" name="Прямая со стрелкой 28">
          <a:extLst>
            <a:ext uri="{FF2B5EF4-FFF2-40B4-BE49-F238E27FC236}">
              <a16:creationId xmlns:a16="http://schemas.microsoft.com/office/drawing/2014/main" id="{0AC7E610-319D-4014-A1A2-B5DB7DAD3275}"/>
            </a:ext>
          </a:extLst>
        </xdr:cNvPr>
        <xdr:cNvCxnSpPr/>
      </xdr:nvCxnSpPr>
      <xdr:spPr>
        <a:xfrm>
          <a:off x="8641155" y="2484468"/>
          <a:ext cx="301048" cy="4907"/>
        </a:xfrm>
        <a:prstGeom prst="straightConnector1">
          <a:avLst/>
        </a:prstGeom>
        <a:ln w="19050"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</xdr:colOff>
      <xdr:row>4</xdr:row>
      <xdr:rowOff>0</xdr:rowOff>
    </xdr:from>
    <xdr:to>
      <xdr:col>20</xdr:col>
      <xdr:colOff>6351</xdr:colOff>
      <xdr:row>5</xdr:row>
      <xdr:rowOff>0</xdr:rowOff>
    </xdr:to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id="{63529149-A196-48B2-80C4-70A366A9FCA7}"/>
            </a:ext>
          </a:extLst>
        </xdr:cNvPr>
        <xdr:cNvSpPr/>
      </xdr:nvSpPr>
      <xdr:spPr>
        <a:xfrm>
          <a:off x="6756401" y="1498600"/>
          <a:ext cx="882650" cy="882650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0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9203</xdr:colOff>
      <xdr:row>4</xdr:row>
      <xdr:rowOff>55216</xdr:rowOff>
    </xdr:from>
    <xdr:to>
      <xdr:col>20</xdr:col>
      <xdr:colOff>28253</xdr:colOff>
      <xdr:row>4</xdr:row>
      <xdr:rowOff>1592101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D2390CFF-C8F0-4BF2-A773-4254AEE8DFDC}"/>
            </a:ext>
          </a:extLst>
        </xdr:cNvPr>
        <xdr:cNvSpPr txBox="1">
          <a:spLocks noChangeArrowheads="1"/>
        </xdr:cNvSpPr>
      </xdr:nvSpPr>
      <xdr:spPr bwMode="auto">
        <a:xfrm>
          <a:off x="8558696" y="1555288"/>
          <a:ext cx="930137" cy="1536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5. Исполнитель (слесарь) получает задание, иногда не в тот же день</a:t>
          </a:r>
        </a:p>
      </xdr:txBody>
    </xdr:sp>
    <xdr:clientData/>
  </xdr:twoCellAnchor>
  <xdr:twoCellAnchor>
    <xdr:from>
      <xdr:col>20</xdr:col>
      <xdr:colOff>37456</xdr:colOff>
      <xdr:row>4</xdr:row>
      <xdr:rowOff>985262</xdr:rowOff>
    </xdr:from>
    <xdr:to>
      <xdr:col>21</xdr:col>
      <xdr:colOff>18406</xdr:colOff>
      <xdr:row>4</xdr:row>
      <xdr:rowOff>985262</xdr:rowOff>
    </xdr:to>
    <xdr:cxnSp macro="">
      <xdr:nvCxnSpPr>
        <xdr:cNvPr id="64" name="Прямая со стрелкой 28">
          <a:extLst>
            <a:ext uri="{FF2B5EF4-FFF2-40B4-BE49-F238E27FC236}">
              <a16:creationId xmlns:a16="http://schemas.microsoft.com/office/drawing/2014/main" id="{866CD09A-9930-4796-947B-5CE9B7942723}"/>
            </a:ext>
          </a:extLst>
        </xdr:cNvPr>
        <xdr:cNvCxnSpPr/>
      </xdr:nvCxnSpPr>
      <xdr:spPr>
        <a:xfrm>
          <a:off x="9875355" y="2485334"/>
          <a:ext cx="367471" cy="0"/>
        </a:xfrm>
        <a:prstGeom prst="straightConnector1">
          <a:avLst/>
        </a:prstGeom>
        <a:ln w="19050"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6350</xdr:colOff>
      <xdr:row>4</xdr:row>
      <xdr:rowOff>0</xdr:rowOff>
    </xdr:from>
    <xdr:to>
      <xdr:col>22</xdr:col>
      <xdr:colOff>0</xdr:colOff>
      <xdr:row>5</xdr:row>
      <xdr:rowOff>12700</xdr:rowOff>
    </xdr:to>
    <xdr:sp macro="" textlink="">
      <xdr:nvSpPr>
        <xdr:cNvPr id="65" name="Прямоугольник 64">
          <a:extLst>
            <a:ext uri="{FF2B5EF4-FFF2-40B4-BE49-F238E27FC236}">
              <a16:creationId xmlns:a16="http://schemas.microsoft.com/office/drawing/2014/main" id="{41D13354-02E6-4118-8FFA-352E558EC66D}"/>
            </a:ext>
          </a:extLst>
        </xdr:cNvPr>
        <xdr:cNvSpPr/>
      </xdr:nvSpPr>
      <xdr:spPr>
        <a:xfrm>
          <a:off x="7962900" y="1498600"/>
          <a:ext cx="920750" cy="895350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0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368116</xdr:colOff>
      <xdr:row>4</xdr:row>
      <xdr:rowOff>48315</xdr:rowOff>
    </xdr:from>
    <xdr:to>
      <xdr:col>22</xdr:col>
      <xdr:colOff>36812</xdr:colOff>
      <xdr:row>4</xdr:row>
      <xdr:rowOff>1362029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C6F5FD58-9F6D-493E-AB6C-F17E4B1AF88D}"/>
            </a:ext>
          </a:extLst>
        </xdr:cNvPr>
        <xdr:cNvSpPr txBox="1">
          <a:spLocks noChangeArrowheads="1"/>
        </xdr:cNvSpPr>
      </xdr:nvSpPr>
      <xdr:spPr bwMode="auto">
        <a:xfrm>
          <a:off x="9828696" y="1548387"/>
          <a:ext cx="966304" cy="13137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6. Исполнитель выполняет работу (без чек-листа, фото не обязательны)</a:t>
          </a:r>
        </a:p>
      </xdr:txBody>
    </xdr:sp>
    <xdr:clientData/>
  </xdr:twoCellAnchor>
  <xdr:twoCellAnchor>
    <xdr:from>
      <xdr:col>22</xdr:col>
      <xdr:colOff>15369</xdr:colOff>
      <xdr:row>4</xdr:row>
      <xdr:rowOff>972562</xdr:rowOff>
    </xdr:from>
    <xdr:to>
      <xdr:col>23</xdr:col>
      <xdr:colOff>16013</xdr:colOff>
      <xdr:row>4</xdr:row>
      <xdr:rowOff>972562</xdr:rowOff>
    </xdr:to>
    <xdr:cxnSp macro="">
      <xdr:nvCxnSpPr>
        <xdr:cNvPr id="66" name="Прямая со стрелкой 28">
          <a:extLst>
            <a:ext uri="{FF2B5EF4-FFF2-40B4-BE49-F238E27FC236}">
              <a16:creationId xmlns:a16="http://schemas.microsoft.com/office/drawing/2014/main" id="{46955BEB-7BE5-49F8-BF70-3F2490728CA2}"/>
            </a:ext>
          </a:extLst>
        </xdr:cNvPr>
        <xdr:cNvCxnSpPr/>
      </xdr:nvCxnSpPr>
      <xdr:spPr>
        <a:xfrm>
          <a:off x="11150876" y="2472634"/>
          <a:ext cx="295137" cy="0"/>
        </a:xfrm>
        <a:prstGeom prst="straightConnector1">
          <a:avLst/>
        </a:prstGeom>
        <a:ln w="19050"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4</xdr:row>
      <xdr:rowOff>25400</xdr:rowOff>
    </xdr:from>
    <xdr:to>
      <xdr:col>24</xdr:col>
      <xdr:colOff>12700</xdr:colOff>
      <xdr:row>5</xdr:row>
      <xdr:rowOff>6350</xdr:rowOff>
    </xdr:to>
    <xdr:sp macro="" textlink="">
      <xdr:nvSpPr>
        <xdr:cNvPr id="67" name="Прямоугольник 66">
          <a:extLst>
            <a:ext uri="{FF2B5EF4-FFF2-40B4-BE49-F238E27FC236}">
              <a16:creationId xmlns:a16="http://schemas.microsoft.com/office/drawing/2014/main" id="{99C62A4A-4366-4B1E-B5BE-A7FA4EF7152D}"/>
            </a:ext>
          </a:extLst>
        </xdr:cNvPr>
        <xdr:cNvSpPr/>
      </xdr:nvSpPr>
      <xdr:spPr>
        <a:xfrm>
          <a:off x="9201150" y="1524000"/>
          <a:ext cx="920750" cy="863600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0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9203</xdr:colOff>
      <xdr:row>4</xdr:row>
      <xdr:rowOff>64420</xdr:rowOff>
    </xdr:from>
    <xdr:to>
      <xdr:col>24</xdr:col>
      <xdr:colOff>7730</xdr:colOff>
      <xdr:row>4</xdr:row>
      <xdr:rowOff>1481667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17913A9-C018-4F45-8CF8-475AA9245B8C}"/>
            </a:ext>
          </a:extLst>
        </xdr:cNvPr>
        <xdr:cNvSpPr txBox="1">
          <a:spLocks noChangeArrowheads="1"/>
        </xdr:cNvSpPr>
      </xdr:nvSpPr>
      <xdr:spPr bwMode="auto">
        <a:xfrm>
          <a:off x="11061884" y="1564492"/>
          <a:ext cx="863600" cy="14172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7. </a:t>
          </a:r>
        </a:p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Отметка о выполнении: в блокноте мастера или устно</a:t>
          </a:r>
        </a:p>
      </xdr:txBody>
    </xdr:sp>
    <xdr:clientData/>
  </xdr:twoCellAnchor>
  <xdr:twoCellAnchor>
    <xdr:from>
      <xdr:col>24</xdr:col>
      <xdr:colOff>58093</xdr:colOff>
      <xdr:row>4</xdr:row>
      <xdr:rowOff>956254</xdr:rowOff>
    </xdr:from>
    <xdr:to>
      <xdr:col>25</xdr:col>
      <xdr:colOff>10397</xdr:colOff>
      <xdr:row>4</xdr:row>
      <xdr:rowOff>959141</xdr:rowOff>
    </xdr:to>
    <xdr:cxnSp macro="">
      <xdr:nvCxnSpPr>
        <xdr:cNvPr id="69" name="Прямая со стрелкой 28">
          <a:extLst>
            <a:ext uri="{FF2B5EF4-FFF2-40B4-BE49-F238E27FC236}">
              <a16:creationId xmlns:a16="http://schemas.microsoft.com/office/drawing/2014/main" id="{80D15AA6-6BE3-44F3-9197-683638B411D9}"/>
            </a:ext>
          </a:extLst>
        </xdr:cNvPr>
        <xdr:cNvCxnSpPr/>
      </xdr:nvCxnSpPr>
      <xdr:spPr>
        <a:xfrm flipV="1">
          <a:off x="12353165" y="2456326"/>
          <a:ext cx="329623" cy="2887"/>
        </a:xfrm>
        <a:prstGeom prst="straightConnector1">
          <a:avLst/>
        </a:prstGeom>
        <a:ln w="19050"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4</xdr:row>
      <xdr:rowOff>25400</xdr:rowOff>
    </xdr:from>
    <xdr:to>
      <xdr:col>26</xdr:col>
      <xdr:colOff>6350</xdr:colOff>
      <xdr:row>5</xdr:row>
      <xdr:rowOff>6350</xdr:rowOff>
    </xdr:to>
    <xdr:sp macro="" textlink="">
      <xdr:nvSpPr>
        <xdr:cNvPr id="70" name="Прямоугольник 69">
          <a:extLst>
            <a:ext uri="{FF2B5EF4-FFF2-40B4-BE49-F238E27FC236}">
              <a16:creationId xmlns:a16="http://schemas.microsoft.com/office/drawing/2014/main" id="{BC96CBEF-17A8-4DF5-AECD-642D3E0F9126}"/>
            </a:ext>
          </a:extLst>
        </xdr:cNvPr>
        <xdr:cNvSpPr/>
      </xdr:nvSpPr>
      <xdr:spPr>
        <a:xfrm>
          <a:off x="10496550" y="1524000"/>
          <a:ext cx="914400" cy="863600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0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376216</xdr:colOff>
      <xdr:row>4</xdr:row>
      <xdr:rowOff>76568</xdr:rowOff>
    </xdr:from>
    <xdr:to>
      <xdr:col>26</xdr:col>
      <xdr:colOff>46015</xdr:colOff>
      <xdr:row>4</xdr:row>
      <xdr:rowOff>1546088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7F36C72C-DE1E-40BF-86C7-642C9DDBD0A5}"/>
            </a:ext>
          </a:extLst>
        </xdr:cNvPr>
        <xdr:cNvSpPr txBox="1">
          <a:spLocks noChangeArrowheads="1"/>
        </xdr:cNvSpPr>
      </xdr:nvSpPr>
      <xdr:spPr bwMode="auto">
        <a:xfrm>
          <a:off x="12376796" y="1576640"/>
          <a:ext cx="893784" cy="1469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8. </a:t>
          </a:r>
          <a:b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</a:b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Мастер/</a:t>
          </a:r>
        </a:p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диспетчер собирает данные по всем домам в </a:t>
          </a:r>
          <a:r>
            <a:rPr lang="en-US" sz="1000" b="1">
              <a:solidFill>
                <a:schemeClr val="tx1"/>
              </a:solidFill>
              <a:latin typeface="+mn-lt"/>
              <a:ea typeface="+mn-ea"/>
              <a:cs typeface="+mn-cs"/>
            </a:rPr>
            <a:t>Excel/</a:t>
          </a: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бумагу</a:t>
          </a:r>
        </a:p>
      </xdr:txBody>
    </xdr:sp>
    <xdr:clientData/>
  </xdr:twoCellAnchor>
  <xdr:oneCellAnchor>
    <xdr:from>
      <xdr:col>23</xdr:col>
      <xdr:colOff>78962</xdr:colOff>
      <xdr:row>6</xdr:row>
      <xdr:rowOff>67917</xdr:rowOff>
    </xdr:from>
    <xdr:ext cx="1964082" cy="48260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8EEBC398-7A23-49B6-9844-5B1F3EBD0655}"/>
            </a:ext>
          </a:extLst>
        </xdr:cNvPr>
        <xdr:cNvSpPr txBox="1"/>
      </xdr:nvSpPr>
      <xdr:spPr>
        <a:xfrm>
          <a:off x="11554976" y="3454584"/>
          <a:ext cx="1964082" cy="48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000" b="1"/>
            <a:t>Буфер: данные о выполнении не систематизированы</a:t>
          </a:r>
          <a:br>
            <a:rPr lang="ru-RU" sz="1050"/>
          </a:br>
          <a:endParaRPr lang="ru-RU" sz="1050"/>
        </a:p>
      </xdr:txBody>
    </xdr:sp>
    <xdr:clientData/>
  </xdr:oneCellAnchor>
  <xdr:twoCellAnchor editAs="oneCell">
    <xdr:from>
      <xdr:col>24</xdr:col>
      <xdr:colOff>53654</xdr:colOff>
      <xdr:row>4</xdr:row>
      <xdr:rowOff>1270092</xdr:rowOff>
    </xdr:from>
    <xdr:to>
      <xdr:col>24</xdr:col>
      <xdr:colOff>351869</xdr:colOff>
      <xdr:row>4</xdr:row>
      <xdr:rowOff>1561898</xdr:rowOff>
    </xdr:to>
    <xdr:pic>
      <xdr:nvPicPr>
        <xdr:cNvPr id="73" name="Рисунок 72" descr="Предупреждение со сплошной заливкой">
          <a:extLst>
            <a:ext uri="{FF2B5EF4-FFF2-40B4-BE49-F238E27FC236}">
              <a16:creationId xmlns:a16="http://schemas.microsoft.com/office/drawing/2014/main" id="{EBF8F9D4-D04F-4C81-B629-55AAC53FE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394741" y="2770164"/>
          <a:ext cx="298215" cy="291806"/>
        </a:xfrm>
        <a:prstGeom prst="rect">
          <a:avLst/>
        </a:prstGeom>
      </xdr:spPr>
    </xdr:pic>
    <xdr:clientData/>
  </xdr:twoCellAnchor>
  <xdr:twoCellAnchor>
    <xdr:from>
      <xdr:col>26</xdr:col>
      <xdr:colOff>18406</xdr:colOff>
      <xdr:row>4</xdr:row>
      <xdr:rowOff>966212</xdr:rowOff>
    </xdr:from>
    <xdr:to>
      <xdr:col>27</xdr:col>
      <xdr:colOff>18406</xdr:colOff>
      <xdr:row>4</xdr:row>
      <xdr:rowOff>966212</xdr:rowOff>
    </xdr:to>
    <xdr:cxnSp macro="">
      <xdr:nvCxnSpPr>
        <xdr:cNvPr id="74" name="Прямая со стрелкой 28">
          <a:extLst>
            <a:ext uri="{FF2B5EF4-FFF2-40B4-BE49-F238E27FC236}">
              <a16:creationId xmlns:a16="http://schemas.microsoft.com/office/drawing/2014/main" id="{607C309A-508E-4254-BD86-497ACE3218B4}"/>
            </a:ext>
          </a:extLst>
        </xdr:cNvPr>
        <xdr:cNvCxnSpPr/>
      </xdr:nvCxnSpPr>
      <xdr:spPr>
        <a:xfrm>
          <a:off x="13537464" y="2466284"/>
          <a:ext cx="322101" cy="0"/>
        </a:xfrm>
        <a:prstGeom prst="straightConnector1">
          <a:avLst/>
        </a:prstGeom>
        <a:ln w="19050"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4</xdr:row>
      <xdr:rowOff>25400</xdr:rowOff>
    </xdr:from>
    <xdr:to>
      <xdr:col>28</xdr:col>
      <xdr:colOff>0</xdr:colOff>
      <xdr:row>5</xdr:row>
      <xdr:rowOff>0</xdr:rowOff>
    </xdr:to>
    <xdr:sp macro="" textlink="">
      <xdr:nvSpPr>
        <xdr:cNvPr id="75" name="Прямоугольник 74">
          <a:extLst>
            <a:ext uri="{FF2B5EF4-FFF2-40B4-BE49-F238E27FC236}">
              <a16:creationId xmlns:a16="http://schemas.microsoft.com/office/drawing/2014/main" id="{11AEC96A-37D3-4345-A6E2-5B7C598570A4}"/>
            </a:ext>
          </a:extLst>
        </xdr:cNvPr>
        <xdr:cNvSpPr/>
      </xdr:nvSpPr>
      <xdr:spPr>
        <a:xfrm>
          <a:off x="11696700" y="1524000"/>
          <a:ext cx="863600" cy="857250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27</xdr:col>
      <xdr:colOff>9203</xdr:colOff>
      <xdr:row>4</xdr:row>
      <xdr:rowOff>73623</xdr:rowOff>
    </xdr:from>
    <xdr:to>
      <xdr:col>28</xdr:col>
      <xdr:colOff>36812</xdr:colOff>
      <xdr:row>4</xdr:row>
      <xdr:rowOff>1483323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C22EE60E-FE8D-4864-9740-F0AA4DF8E508}"/>
            </a:ext>
          </a:extLst>
        </xdr:cNvPr>
        <xdr:cNvSpPr txBox="1">
          <a:spLocks noChangeArrowheads="1"/>
        </xdr:cNvSpPr>
      </xdr:nvSpPr>
      <xdr:spPr bwMode="auto">
        <a:xfrm>
          <a:off x="13473044" y="1573695"/>
          <a:ext cx="819058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9. Подготовка отчёта для жителей (ручной ввод, копирование)</a:t>
          </a:r>
        </a:p>
      </xdr:txBody>
    </xdr:sp>
    <xdr:clientData/>
  </xdr:twoCellAnchor>
  <xdr:oneCellAnchor>
    <xdr:from>
      <xdr:col>27</xdr:col>
      <xdr:colOff>377318</xdr:colOff>
      <xdr:row>2</xdr:row>
      <xdr:rowOff>134729</xdr:rowOff>
    </xdr:from>
    <xdr:ext cx="1159566" cy="951213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ADF28DC-A382-40F0-AF0C-3D98AA6FFE26}"/>
            </a:ext>
          </a:extLst>
        </xdr:cNvPr>
        <xdr:cNvSpPr txBox="1"/>
      </xdr:nvSpPr>
      <xdr:spPr>
        <a:xfrm>
          <a:off x="13841159" y="585671"/>
          <a:ext cx="1159566" cy="9512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000"/>
            <a:t>Передача отчёта: бумажный/</a:t>
          </a:r>
          <a:r>
            <a:rPr lang="en-US" sz="1000"/>
            <a:t>PDF </a:t>
          </a:r>
          <a:r>
            <a:rPr lang="ru-RU" sz="1000"/>
            <a:t>через почту или доску объявлений</a:t>
          </a:r>
          <a:br>
            <a:rPr lang="ru-RU" sz="1050"/>
          </a:br>
          <a:endParaRPr lang="ru-RU" sz="1050"/>
        </a:p>
      </xdr:txBody>
    </xdr:sp>
    <xdr:clientData/>
  </xdr:oneCellAnchor>
  <xdr:twoCellAnchor>
    <xdr:from>
      <xdr:col>28</xdr:col>
      <xdr:colOff>50156</xdr:colOff>
      <xdr:row>4</xdr:row>
      <xdr:rowOff>947162</xdr:rowOff>
    </xdr:from>
    <xdr:to>
      <xdr:col>29</xdr:col>
      <xdr:colOff>15461</xdr:colOff>
      <xdr:row>4</xdr:row>
      <xdr:rowOff>947162</xdr:rowOff>
    </xdr:to>
    <xdr:cxnSp macro="">
      <xdr:nvCxnSpPr>
        <xdr:cNvPr id="78" name="Прямая со стрелкой 28">
          <a:extLst>
            <a:ext uri="{FF2B5EF4-FFF2-40B4-BE49-F238E27FC236}">
              <a16:creationId xmlns:a16="http://schemas.microsoft.com/office/drawing/2014/main" id="{34F85200-584C-4183-9BFC-913137FE2C1E}"/>
            </a:ext>
          </a:extLst>
        </xdr:cNvPr>
        <xdr:cNvCxnSpPr/>
      </xdr:nvCxnSpPr>
      <xdr:spPr>
        <a:xfrm>
          <a:off x="14682765" y="2447234"/>
          <a:ext cx="425450" cy="0"/>
        </a:xfrm>
        <a:prstGeom prst="straightConnector1">
          <a:avLst/>
        </a:prstGeom>
        <a:ln w="19050"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4</xdr:row>
      <xdr:rowOff>25400</xdr:rowOff>
    </xdr:from>
    <xdr:to>
      <xdr:col>30</xdr:col>
      <xdr:colOff>0</xdr:colOff>
      <xdr:row>4</xdr:row>
      <xdr:rowOff>1628914</xdr:rowOff>
    </xdr:to>
    <xdr:sp macro="" textlink="">
      <xdr:nvSpPr>
        <xdr:cNvPr id="79" name="Прямоугольник 78">
          <a:extLst>
            <a:ext uri="{FF2B5EF4-FFF2-40B4-BE49-F238E27FC236}">
              <a16:creationId xmlns:a16="http://schemas.microsoft.com/office/drawing/2014/main" id="{1D1EF388-B233-4201-A42B-23FE3028E817}"/>
            </a:ext>
          </a:extLst>
        </xdr:cNvPr>
        <xdr:cNvSpPr/>
      </xdr:nvSpPr>
      <xdr:spPr>
        <a:xfrm>
          <a:off x="15046739" y="1525472"/>
          <a:ext cx="727029" cy="1603514"/>
        </a:xfrm>
        <a:prstGeom prst="rect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410908</xdr:colOff>
      <xdr:row>4</xdr:row>
      <xdr:rowOff>35247</xdr:rowOff>
    </xdr:from>
    <xdr:to>
      <xdr:col>30</xdr:col>
      <xdr:colOff>55217</xdr:colOff>
      <xdr:row>4</xdr:row>
      <xdr:rowOff>1288407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1B8130D9-9A57-49BC-BE25-A481C9DA2AA6}"/>
            </a:ext>
          </a:extLst>
        </xdr:cNvPr>
        <xdr:cNvSpPr txBox="1">
          <a:spLocks noChangeArrowheads="1"/>
        </xdr:cNvSpPr>
      </xdr:nvSpPr>
      <xdr:spPr bwMode="auto">
        <a:xfrm>
          <a:off x="14666198" y="1535319"/>
          <a:ext cx="951120" cy="1253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10.</a:t>
          </a:r>
          <a:b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</a:b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 Житель не видит или не понимает отчёт</a:t>
          </a:r>
        </a:p>
        <a:p>
          <a:pPr marL="0" indent="0" algn="ctr" rtl="0">
            <a:defRPr sz="1000"/>
          </a:pPr>
          <a:r>
            <a:rPr lang="ru-RU" sz="1000" b="1">
              <a:solidFill>
                <a:schemeClr val="tx1"/>
              </a:solidFill>
              <a:latin typeface="+mn-lt"/>
              <a:ea typeface="+mn-ea"/>
              <a:cs typeface="+mn-cs"/>
            </a:rPr>
            <a:t> → жалобы и конфликты</a:t>
          </a:r>
        </a:p>
      </xdr:txBody>
    </xdr:sp>
    <xdr:clientData/>
  </xdr:twoCellAnchor>
  <xdr:twoCellAnchor>
    <xdr:from>
      <xdr:col>17</xdr:col>
      <xdr:colOff>464746</xdr:colOff>
      <xdr:row>2</xdr:row>
      <xdr:rowOff>561930</xdr:rowOff>
    </xdr:from>
    <xdr:to>
      <xdr:col>17</xdr:col>
      <xdr:colOff>623405</xdr:colOff>
      <xdr:row>4</xdr:row>
      <xdr:rowOff>1</xdr:rowOff>
    </xdr:to>
    <xdr:cxnSp macro="">
      <xdr:nvCxnSpPr>
        <xdr:cNvPr id="89" name="Прямая со стрелкой 81">
          <a:extLst>
            <a:ext uri="{FF2B5EF4-FFF2-40B4-BE49-F238E27FC236}">
              <a16:creationId xmlns:a16="http://schemas.microsoft.com/office/drawing/2014/main" id="{3BBBDD1D-5769-4965-8E71-37B9D4AC3D29}"/>
            </a:ext>
          </a:extLst>
        </xdr:cNvPr>
        <xdr:cNvCxnSpPr>
          <a:stCxn id="40" idx="0"/>
          <a:endCxn id="47" idx="1"/>
        </xdr:cNvCxnSpPr>
      </xdr:nvCxnSpPr>
      <xdr:spPr>
        <a:xfrm rot="5400000" flipH="1" flipV="1">
          <a:off x="7598374" y="1177143"/>
          <a:ext cx="487201" cy="158659"/>
        </a:xfrm>
        <a:prstGeom prst="bentConnector2">
          <a:avLst/>
        </a:prstGeom>
        <a:ln w="1905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662609</xdr:colOff>
      <xdr:row>2</xdr:row>
      <xdr:rowOff>561929</xdr:rowOff>
    </xdr:from>
    <xdr:to>
      <xdr:col>19</xdr:col>
      <xdr:colOff>717550</xdr:colOff>
      <xdr:row>3</xdr:row>
      <xdr:rowOff>171450</xdr:rowOff>
    </xdr:to>
    <xdr:cxnSp macro="">
      <xdr:nvCxnSpPr>
        <xdr:cNvPr id="91" name="Прямая со стрелкой 82">
          <a:extLst>
            <a:ext uri="{FF2B5EF4-FFF2-40B4-BE49-F238E27FC236}">
              <a16:creationId xmlns:a16="http://schemas.microsoft.com/office/drawing/2014/main" id="{9274A8D7-05EE-4DC1-9B2F-65FD73A78123}"/>
            </a:ext>
          </a:extLst>
        </xdr:cNvPr>
        <xdr:cNvCxnSpPr>
          <a:stCxn id="47" idx="3"/>
        </xdr:cNvCxnSpPr>
      </xdr:nvCxnSpPr>
      <xdr:spPr>
        <a:xfrm>
          <a:off x="9635435" y="1012871"/>
          <a:ext cx="54941" cy="474593"/>
        </a:xfrm>
        <a:prstGeom prst="bentConnector2">
          <a:avLst/>
        </a:prstGeom>
        <a:ln w="1905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211301</xdr:colOff>
      <xdr:row>2</xdr:row>
      <xdr:rowOff>568647</xdr:rowOff>
    </xdr:from>
    <xdr:to>
      <xdr:col>27</xdr:col>
      <xdr:colOff>465300</xdr:colOff>
      <xdr:row>3</xdr:row>
      <xdr:rowOff>174855</xdr:rowOff>
    </xdr:to>
    <xdr:cxnSp macro="">
      <xdr:nvCxnSpPr>
        <xdr:cNvPr id="94" name="Прямая со стрелкой 81">
          <a:extLst>
            <a:ext uri="{FF2B5EF4-FFF2-40B4-BE49-F238E27FC236}">
              <a16:creationId xmlns:a16="http://schemas.microsoft.com/office/drawing/2014/main" id="{DF37B332-B037-40D7-A6B8-8A0A3BEBC001}"/>
            </a:ext>
          </a:extLst>
        </xdr:cNvPr>
        <xdr:cNvCxnSpPr/>
      </xdr:nvCxnSpPr>
      <xdr:spPr>
        <a:xfrm rot="5400000" flipH="1" flipV="1">
          <a:off x="13566502" y="1128229"/>
          <a:ext cx="471280" cy="253999"/>
        </a:xfrm>
        <a:prstGeom prst="bentConnector2">
          <a:avLst/>
        </a:prstGeom>
        <a:ln w="1905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239920</xdr:colOff>
      <xdr:row>2</xdr:row>
      <xdr:rowOff>546100</xdr:rowOff>
    </xdr:from>
    <xdr:to>
      <xdr:col>29</xdr:col>
      <xdr:colOff>424070</xdr:colOff>
      <xdr:row>4</xdr:row>
      <xdr:rowOff>6350</xdr:rowOff>
    </xdr:to>
    <xdr:cxnSp macro="">
      <xdr:nvCxnSpPr>
        <xdr:cNvPr id="95" name="Прямая со стрелкой 82">
          <a:extLst>
            <a:ext uri="{FF2B5EF4-FFF2-40B4-BE49-F238E27FC236}">
              <a16:creationId xmlns:a16="http://schemas.microsoft.com/office/drawing/2014/main" id="{36E2E999-7757-4F55-842E-34383AF54460}"/>
            </a:ext>
          </a:extLst>
        </xdr:cNvPr>
        <xdr:cNvCxnSpPr/>
      </xdr:nvCxnSpPr>
      <xdr:spPr>
        <a:xfrm rot="16200000" flipH="1">
          <a:off x="16173175" y="1159657"/>
          <a:ext cx="509380" cy="184150"/>
        </a:xfrm>
        <a:prstGeom prst="bentConnector3">
          <a:avLst>
            <a:gd name="adj1" fmla="val 2500"/>
          </a:avLst>
        </a:prstGeom>
        <a:ln w="1905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25400</xdr:colOff>
      <xdr:row>0</xdr:row>
      <xdr:rowOff>88900</xdr:rowOff>
    </xdr:from>
    <xdr:to>
      <xdr:col>31</xdr:col>
      <xdr:colOff>317500</xdr:colOff>
      <xdr:row>2</xdr:row>
      <xdr:rowOff>545630</xdr:rowOff>
    </xdr:to>
    <xdr:pic>
      <xdr:nvPicPr>
        <xdr:cNvPr id="96" name="Рисунок 6">
          <a:extLst>
            <a:ext uri="{FF2B5EF4-FFF2-40B4-BE49-F238E27FC236}">
              <a16:creationId xmlns:a16="http://schemas.microsoft.com/office/drawing/2014/main" id="{0BC771AE-9787-4998-B350-D4C745E58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2900" y="88900"/>
          <a:ext cx="901700" cy="90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30</xdr:col>
      <xdr:colOff>9204</xdr:colOff>
      <xdr:row>2</xdr:row>
      <xdr:rowOff>91794</xdr:rowOff>
    </xdr:from>
    <xdr:to>
      <xdr:col>31</xdr:col>
      <xdr:colOff>317501</xdr:colOff>
      <xdr:row>4</xdr:row>
      <xdr:rowOff>561377</xdr:rowOff>
    </xdr:to>
    <xdr:cxnSp macro="">
      <xdr:nvCxnSpPr>
        <xdr:cNvPr id="97" name="Прямая со стрелкой 5">
          <a:extLst>
            <a:ext uri="{FF2B5EF4-FFF2-40B4-BE49-F238E27FC236}">
              <a16:creationId xmlns:a16="http://schemas.microsoft.com/office/drawing/2014/main" id="{6C942C89-23E7-4852-BA27-D99E8FEAF7A5}"/>
            </a:ext>
          </a:extLst>
        </xdr:cNvPr>
        <xdr:cNvCxnSpPr>
          <a:endCxn id="96" idx="3"/>
        </xdr:cNvCxnSpPr>
      </xdr:nvCxnSpPr>
      <xdr:spPr>
        <a:xfrm rot="5400000" flipH="1" flipV="1">
          <a:off x="15481459" y="844249"/>
          <a:ext cx="1518713" cy="915688"/>
        </a:xfrm>
        <a:prstGeom prst="bentConnector4">
          <a:avLst>
            <a:gd name="adj1" fmla="val 7790"/>
            <a:gd name="adj2" fmla="val 124965"/>
          </a:avLst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29</xdr:col>
      <xdr:colOff>838200</xdr:colOff>
      <xdr:row>1</xdr:row>
      <xdr:rowOff>139700</xdr:rowOff>
    </xdr:from>
    <xdr:ext cx="927100" cy="56515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289679AE-CE4D-4F49-AB89-C0D0AEFDBBE1}"/>
            </a:ext>
          </a:extLst>
        </xdr:cNvPr>
        <xdr:cNvSpPr txBox="1"/>
      </xdr:nvSpPr>
      <xdr:spPr>
        <a:xfrm>
          <a:off x="14376400" y="406400"/>
          <a:ext cx="927100" cy="565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900" b="1"/>
            <a:t>Планирование и выполнение ППР</a:t>
          </a:r>
        </a:p>
      </xdr:txBody>
    </xdr:sp>
    <xdr:clientData/>
  </xdr:oneCellAnchor>
  <xdr:twoCellAnchor>
    <xdr:from>
      <xdr:col>24</xdr:col>
      <xdr:colOff>195930</xdr:colOff>
      <xdr:row>4</xdr:row>
      <xdr:rowOff>1561898</xdr:rowOff>
    </xdr:from>
    <xdr:to>
      <xdr:col>24</xdr:col>
      <xdr:colOff>202762</xdr:colOff>
      <xdr:row>6</xdr:row>
      <xdr:rowOff>67917</xdr:rowOff>
    </xdr:to>
    <xdr:cxnSp macro="">
      <xdr:nvCxnSpPr>
        <xdr:cNvPr id="141" name="Прямая со стрелкой 82">
          <a:extLst>
            <a:ext uri="{FF2B5EF4-FFF2-40B4-BE49-F238E27FC236}">
              <a16:creationId xmlns:a16="http://schemas.microsoft.com/office/drawing/2014/main" id="{6B7ECB8B-8B54-445F-AB30-8BB37DAA4C58}"/>
            </a:ext>
          </a:extLst>
        </xdr:cNvPr>
        <xdr:cNvCxnSpPr>
          <a:stCxn id="73" idx="2"/>
          <a:endCxn id="72" idx="0"/>
        </xdr:cNvCxnSpPr>
      </xdr:nvCxnSpPr>
      <xdr:spPr>
        <a:xfrm flipH="1">
          <a:off x="12537017" y="3061970"/>
          <a:ext cx="6832" cy="392614"/>
        </a:xfrm>
        <a:prstGeom prst="straightConnector1">
          <a:avLst/>
        </a:prstGeom>
        <a:ln w="1905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185905</xdr:colOff>
      <xdr:row>4</xdr:row>
      <xdr:rowOff>1607654</xdr:rowOff>
    </xdr:from>
    <xdr:to>
      <xdr:col>16</xdr:col>
      <xdr:colOff>192737</xdr:colOff>
      <xdr:row>6</xdr:row>
      <xdr:rowOff>113673</xdr:rowOff>
    </xdr:to>
    <xdr:cxnSp macro="">
      <xdr:nvCxnSpPr>
        <xdr:cNvPr id="146" name="Прямая со стрелкой 82">
          <a:extLst>
            <a:ext uri="{FF2B5EF4-FFF2-40B4-BE49-F238E27FC236}">
              <a16:creationId xmlns:a16="http://schemas.microsoft.com/office/drawing/2014/main" id="{C54EF312-6AFE-4B8E-BBE7-7818C981D737}"/>
            </a:ext>
          </a:extLst>
        </xdr:cNvPr>
        <xdr:cNvCxnSpPr/>
      </xdr:nvCxnSpPr>
      <xdr:spPr>
        <a:xfrm flipH="1">
          <a:off x="7539021" y="3107726"/>
          <a:ext cx="6832" cy="392614"/>
        </a:xfrm>
        <a:prstGeom prst="straightConnector1">
          <a:avLst/>
        </a:prstGeom>
        <a:ln w="19050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736232</xdr:colOff>
      <xdr:row>2</xdr:row>
      <xdr:rowOff>625797</xdr:rowOff>
    </xdr:from>
    <xdr:to>
      <xdr:col>18</xdr:col>
      <xdr:colOff>184058</xdr:colOff>
      <xdr:row>3</xdr:row>
      <xdr:rowOff>138044</xdr:rowOff>
    </xdr:to>
    <xdr:pic>
      <xdr:nvPicPr>
        <xdr:cNvPr id="1043" name="Рисунок 1042" descr="Телефонная трубка со сплошной заливкой">
          <a:extLst>
            <a:ext uri="{FF2B5EF4-FFF2-40B4-BE49-F238E27FC236}">
              <a16:creationId xmlns:a16="http://schemas.microsoft.com/office/drawing/2014/main" id="{95C77CD8-0012-411F-A2F5-2DF14DE08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457464" y="1076739"/>
          <a:ext cx="377319" cy="377319"/>
        </a:xfrm>
        <a:prstGeom prst="rect">
          <a:avLst/>
        </a:prstGeom>
      </xdr:spPr>
    </xdr:pic>
    <xdr:clientData/>
  </xdr:twoCellAnchor>
  <xdr:twoCellAnchor editAs="oneCell">
    <xdr:from>
      <xdr:col>19</xdr:col>
      <xdr:colOff>211667</xdr:colOff>
      <xdr:row>2</xdr:row>
      <xdr:rowOff>616595</xdr:rowOff>
    </xdr:from>
    <xdr:to>
      <xdr:col>19</xdr:col>
      <xdr:colOff>662609</xdr:colOff>
      <xdr:row>4</xdr:row>
      <xdr:rowOff>18407</xdr:rowOff>
    </xdr:to>
    <xdr:pic>
      <xdr:nvPicPr>
        <xdr:cNvPr id="1045" name="Рисунок 1044" descr="Пузырь с сообщением чата со сплошной заливкой">
          <a:extLst>
            <a:ext uri="{FF2B5EF4-FFF2-40B4-BE49-F238E27FC236}">
              <a16:creationId xmlns:a16="http://schemas.microsoft.com/office/drawing/2014/main" id="{D9D3648E-662E-40EA-89AF-8DDA39022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9184493" y="1067537"/>
          <a:ext cx="450942" cy="450942"/>
        </a:xfrm>
        <a:prstGeom prst="rect">
          <a:avLst/>
        </a:prstGeom>
      </xdr:spPr>
    </xdr:pic>
    <xdr:clientData/>
  </xdr:twoCellAnchor>
  <xdr:twoCellAnchor editAs="oneCell">
    <xdr:from>
      <xdr:col>28</xdr:col>
      <xdr:colOff>441740</xdr:colOff>
      <xdr:row>2</xdr:row>
      <xdr:rowOff>607391</xdr:rowOff>
    </xdr:from>
    <xdr:to>
      <xdr:col>29</xdr:col>
      <xdr:colOff>441740</xdr:colOff>
      <xdr:row>4</xdr:row>
      <xdr:rowOff>18406</xdr:rowOff>
    </xdr:to>
    <xdr:pic>
      <xdr:nvPicPr>
        <xdr:cNvPr id="1047" name="Рисунок 1046" descr="Буфер обмена со сплошной заливкой">
          <a:extLst>
            <a:ext uri="{FF2B5EF4-FFF2-40B4-BE49-F238E27FC236}">
              <a16:creationId xmlns:a16="http://schemas.microsoft.com/office/drawing/2014/main" id="{54461B74-D90C-44C8-93FD-15E15DF5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5120363" y="1058333"/>
          <a:ext cx="460145" cy="4601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4;&#1062;&#1050;_&#1046;&#1050;&#1061;/&#1050;&#1056;_&#1052;&#1086;&#1085;&#1080;&#1090;&#1086;&#1088;_&#1046;&#1050;&#1061;/&#1042;&#1072;&#1088;&#1080;&#1072;&#1085;&#1090;&#1099;/&#1055;&#1088;&#1080;&#1083;&#1086;&#1078;&#1077;&#1085;&#1080;&#1103;%20&#1082;%20&#1050;&#1056;/&#1055;&#1088;&#1080;&#1083;&#1086;&#1078;&#1077;&#1085;&#1080;&#1103;%20&#1082;%20&#1050;&#1056;/19_&#1046;&#1080;&#1090;&#1077;&#1083;&#1100;_&#1050;&#1072;&#1088;&#1090;&#1080;&#1088;&#1086;&#1074;&#1072;&#1085;&#1080;&#1077;%20&#1080;%20&#1057;&#1087;&#1072;&#1075;&#1077;&#1090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_ДС"/>
      <sheetName val=" Шаблон_Диаграмма Спагетти"/>
      <sheetName val="Спагетти_ППР"/>
      <sheetName val="КПСЦ_ППР"/>
      <sheetName val="Условные обозначения"/>
    </sheetNames>
    <sheetDataSet>
      <sheetData sheetId="0"/>
      <sheetData sheetId="1"/>
      <sheetData sheetId="2"/>
      <sheetData sheetId="3">
        <row r="11">
          <cell r="I11">
            <v>5</v>
          </cell>
          <cell r="L11">
            <v>15</v>
          </cell>
          <cell r="O11">
            <v>15</v>
          </cell>
          <cell r="T11">
            <v>10</v>
          </cell>
          <cell r="X11">
            <v>60</v>
          </cell>
          <cell r="Z11">
            <v>60</v>
          </cell>
          <cell r="AB11">
            <v>60</v>
          </cell>
        </row>
        <row r="16">
          <cell r="R16">
            <v>40</v>
          </cell>
        </row>
      </sheetData>
      <sheetData sheetId="4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55:27.637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55:27.638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55:27.639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55:27.640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 0,'0'0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55:27.641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1,'0'0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74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0,'0'0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75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76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0 1,'0'0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77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1,'0'0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78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79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80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83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0,'0'0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87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0 1,'0'0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88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373 155,'0'0</inkml:trace>
  <inkml:trace contextRef="#ctx0" brushRef="#br0" timeOffset="1">1 1,'0'0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92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  <inkml:trace contextRef="#ctx0" brushRef="#br0" timeOffset="1">277 216,'0'-5,"0"-2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94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96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0,'0'0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97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98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899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0 0</inkml:trace>
  <inkml:trace contextRef="#ctx0" brushRef="#br0" timeOffset="1">93 62,'0'0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903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0,'0'0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904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905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912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 0,'0'0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2:28:35.918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1,'0'0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24:25.463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525 5714,'-8'1,"-1"0,1-1,0 1,-15-3,-2 1,-13-2,-1-1,1-3,-58-16,48 10,39 11,0-1,-1 0,2 0,0 0,0-1,-1-1,1 1,-11-10,15 11,0-1,2 0,-2 0,1 0,0 0,0-1,0 1,0-2,1 1,0 0,0 0,0 0,1 0,-1-1,1 1,-1-8,-22-231,11 148,6 49,-2-49,9-254,1 160,0 164,2-3,0 1,2 1,1-2,15-45,-6 36,1 0,1 1,31-47,61-60,-73 102,-20 23,2 0,-1 1,2 2,1 0,28-18,-15 14,2 2,60-23,-79 34,0 0,1 1,0 1,0 0,0 2,30-4,0 7,-20 0,1-1,-2-1,48-11,-33 1,-17 4,1 1,-1 1,36-3,-5 3,-1-3,106-30,-137 31,-2-1,34-19,-7 4,234-82,-266 99,0 0,1-2,22-15,-22 13,-1 2,36-16,-17 15,63-12,-29 9,-43 5,-3 0,2-2,-2-1,0-1,27-19,31-14,64-36,-91 49,-38 25,0 0,0 0,17-3,-18 6,2-2,-2 1,22-13,64-50,18-9,-85 59,-12 7,-1-2,0 1,-1-2,0-1,19-19,-18 15,1 0,29-18,-29 20,1 0,25-27,70-67,-61 59,-1 2,-31 30,-2-1,0-3,-2 1,25-30,-1-12,-20 31,37-66,-16 16,23-52,39-174,-107 308,11-33,-3 9,-1 0,-1 0,4-30,-6 18,20-67,-8 40,7-85,-18 108,-1 1,-2-2,-3-53,3-42,11 32,-7 63,2-47,-8 54,11-47,-6 48,3-50,-9 25,0 35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24:35.870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4310 1,'0'55,"-3"-2,-12 79,10-97,0 64,2-22,-10 8,8-56,-3 35,6-30,1-4,-9 55,2-37,3-1,0 1,4 49,0-79,0 0,-1-1,0 2,-9 27,-30 70,14-40,13-35,-25 84,31-98,-12 28,9-32,3 0,-6 31,8-30,-1-1,-1 0,0 0,-2-1,-1-1,1 1,-3-1,0-1,-18 19,13-13,-3-1,1 0,-40 38,-17 14,29-30,25-26,-40 27,-13 10,60-42,0-2,-1 0,-1-1,-1-1,1-1,-2 0,-23 9,-311 105,301-105,-96 33,-101 30,124-40,95-30,1 1,-52 31,23-10,2-3,30-15,1-3,-2 0,-1-1,-34 9,27-9,1 0,-38 20,38-17,-66 40,69-37,-2-2,-49 21,54-26,0 1,0 1,-42 31,46-28,0-1,-1-1,-1-2,-35 13,42-18,2 0,-1 0,2 2,-1 0,-25 19,-10 9,-38 26,72-50,-25 16,30-22,0 0,2 2,-1-1,-21 21,17-11,0-3,-1 0,0-1,-39 25,34-24,1 1,0 1,-36 40,39-38,1-4,-1 0,-38 24,33-23,-27 20,-12 23,-92 110,149-162,0 0,1 0,0 0,0 1,1 0,1 0,0 1,-4 11,0 10,-4 39,-2 13,-7-5,12-47,0 2,1 0,-3 62,11 323,1-392,1 1,2 0,0-1,2-1,13 40,-16-52,3 3,0 1,1-2,13 19,-11-17,17 37,-23-44,16 38,-3 1,19 79,-9 22,-23-136,-1-2,2 2,0-1,0 0,2 0,8 12,-9-13,1 1,0 0,-2 1,1-1,5 27,-7-5,-1 0,-5 71,0-44,2-36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24:49.159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354 2015,'-1'-2,"1"0,-1 1,1-1,0 1,0-1,-1 1,0 0,0-1,0 1,0 0,0 0,0-1,0 1,-1 0,-1-1,-3-5,-6-8,1 0,0-2,1 1,-13-32,-8-12,-7 1,26 43,1 0,1-1,-15-31,5-13,3 0,-11-73,25 123,-6-75,-3-5,-23-86,27 125,4 1,1-1,5-59,0 21,-1 75,0 0,1 0,1 0,0 0,2 0,-1 1,11-22,-2 9,1 1,32-45,-31 52,34-33,1 0,-33 32,1 0,1 0,0 2,1 1,1 1,0 0,44-22,0 5,23-11,-75 39,0 1,0 0,0 1,-1 0,22 0,83-11,-28 3,210 7,-167 6,-37-4,109 4,-104 15,-54-7,-33-7,2 2,-1 0,19 8,-18-6,1 0,23 6,203 26,-113-21,-53-5,-12-1,98 4,-129-14,67 15,-60-10,119 25,-4-6,-142-23,0 1,-1 0,0 1,16 9,-17-8,1-1,-2 0,2 0,23 4,3-2,11 0,-2 2,1 2,76 30,145 68,-99-40,-81-35,117 29,-161-49,0 2,0 1,-2 3,51 29,-25-16,-54-28,-1 1,0 1,-1 0,1 1,-1 1,-1 0,14 13,15 20,45 45,-25-22,-46-47,0-1,1-1,29 24,65 44,4 5,-91-74,0 0,-1-2,34 13,-11-9,-2 0,73 38,-60-21,93 48,-99-58,-2 2,57 40,-70-44,1-2,44 19,-40-21,59 36,-20 6,-61-45,2 0,-1-1,1 0,1-2,0-1,35 13,104 17,-12-5,-67-14,213 50,-236-53,-44-13,2 1,-1-3,1 0,18 2,65-2,-60-4,65 9,119 27,-141-27,143-6,-173-4,-179 1,99 0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24:54.124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 3518,'54'-3,"0"-2,-1-2,88-24,-51 4,97-43,26-8,-141 57,-36 12,-1-1,-1-2,42-21,255-158,-256 139,-46 30,0 2,2 1,0 2,53-22,-54 29,-1-1,-1-2,50-30,-28 10,38-22,117-99,-155 114,61-37,-59 42,62-52,-84 61,0 1,2 1,57-31,-13 7,-51 31,49-24,-73 40,32-13,-1-1,0-2,-2-1,56-42,-47 28,2 1,63-36,-30 19,-3-3,89-81,-90 59,-47 47,34-30,-23 28,-4 4,30-32,42-58,-83 88,0-1,27-50,22-90,-49 117,1-1,32-54,-33 70,-1 0,-2-1,-1-1,-2 0,-2-1,10-52,-18 77,0 0,1 0,1 1,0-1,10-18,40-53,-41 66,-1-1,-1-1,-1 0,0-1,10-30,-11 22,-1 3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25:03.458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14463 1,'0'508,"-3"-477,0-1,-2 1,-1-1,-2 0,-12 33,9-31,2 0,1 1,1 0,-2 36,5-28,-1 0,-1-1,-3 0,-2 0,-22 56,17-60,-31 50,-9 17,44-71,-10 41,15-48,-1 0,0-1,-24 45,-165 244,123-213,-10 14,68-88,-3 0,-1-2,-1 0,-30 25,-37 39,1-1,-66 42,120-104,-2-2,-66 33,-14 4,64-32,-68 27,16-19,-80 33,139-52,-62 17,8-5,16 7,58-23,-1-2,-27 8,18-7,0 1,-50 26,-59 45,37-21,87-52,0 2,2 0,0 0,0 2,-29 32,14-15,-2-3,-1 0,-74 45,93-64,-20 10,-74 32,30-17,29-12,0-1,-1-3,-82 19,34-14,60-12,-1-3,2-1,-63 3,68-8,-66 13,60-9,-17 5,23-5,0-1,-45 2,-237-8,135-1,151 3,2 0,-32 8,-23 3,-61 7,51-7,-34 15,92-18,1-2,-61 6,-232-13,157-3,141 2,2-1,-2-1,-31-7,21 2,-51-2,44 5,22 0,1-1,1-1,-1-1,1-1,-34-18,-14-5,24 12,0-2,3-2,-71-49,105 66,-1 0,1 0,-1 1,0 0,-1 1,2 0,-2 1,0 0,0 0,-15-1,13 2,0-2,1 0,0 0,0-1,0-1,-13-7,10 5,-1 0,-27-9,26 11,-1 0,1 0,0-2,1 0,-1-1,-26-20,2-2,-3 3,-52-27,-19-15,30 17,37 30,37 18,0 0,0-1,0 0,0-1,-14-11,10 4,-13-13,-2 2,-1 1,-56-34,-279-114,347 163,-2 0,1-2,0 0,1-1,1-1,0-1,0-1,2 0,-18-20,27 24,-2 1,-1 0,0 1,0 0,-1 1,0 0,0 1,-14-7,-77-43,41 20,-23-17,32 19,32 20,1 0,-1-2,2 0,-31-36,-41-39,5 4,11 15,49 51,-28-34,35 37,0 1,-2 0,0 1,-27-17,46 34,-23-20,0 0,-21-27,-10-7,4 6,-69-60,51 45,52 47,-1 0,0 0,-1 1,-22-14,-112-68,77 46,73 49,-23-15,0 1,-1 1,0 1,-32-11,3 6,-2 3,-98-16,133 28,0-1,1-2,0 0,0-1,1-1,0-1,-37-24,44 26,-1 1,0 0,0 1,-1 1,-25-5,-82-7,79 13,-29-10,49 9,0 1,-31-2,-24 6,45 1,0-1,0-2,-47-8,5-7,-2 4,1 3,-102 1,-619 11,459-3,322 2,1 0,-1 1,1 1,0 0,0 1,0 1,0 1,2 0,-29 16,2-3,-1-1,-1-2,-72 17,78-23,-78 24,-49 13,-88 31,223-68,19-8,0 1,1 1,-1 0,1 0,-1 1,2 0,-1 0,-11 10,-108 112,109-107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26:36.755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4761,'0'-30,"2"-1,0 1,11-46,-10 63,1-1,0 2,0-1,2 0,0 1,1-1,0 1,1 1,17-21,74-77,-89 99,0 1,0 0,1 1,0 0,-1 0,2 1,22-10,92-25,-86 29,1 3,53-7,-26 6,-29 7,2 1,63 3,28-3,-111 1,29-9,-32 6,0 0,23-1,134 7,23-3,-178-1,30-8,-32 6,0 1,22-1,252 2,-150 5,119-21,-154 8,147-18,-42-6,-176 26,0-2,-1-2,59-29,50-27,48-30,-103 46,186-86,-254 129,0-3,1 1,31-25,-25 15,-3 3,34-36,-42 37,2 3,0-1,33-23,101-46,-127 70,-1-2,24-21,25-17,122-93,-103 74,-72 55,0 0,20-26,24-23,-41 43,-1-1,1-2,-4 0,34-60,-20 32,-7 12,30-69,-51 94,0 1,-1 0,4-33,6-24,-5 44,3 0,1 1,20-34,-21 41,0 0,-2-1,-1 0,-1 0,0-2,5-27,-7 17,3-2,12-37,-5 19,-10 31,1 1,0 1,15-29,-16 39,7-11,-2 0,0 1,14-46,-8 12,2 1,31-60,29-71,-42 50,11-27,-13 54,-21 54,35-76,-39 109,0-2,-2 1,-1 0,5-29,11-67,-21 95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26:45.651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28:35.220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5721 1,'0'11,"1"24,-2-1,-10 63,-103 323,113-416,-13 41,5-11,-23 53,30-83,-17 38,0-1,-49 73,18-39,30-45,-33 45,21-33,3 2,0 0,-38 87,39-76,-1 1,-44 58,35-63,-63 89,61-68,22-40,-29 41,33-55,-36 33,-5 3,15-11,-1-1,-3-4,0-1,-4-1,-90 52,121-80,2-1,-3 0,1-2,-31 7,-18 6,-80 45,117-51,-50 31,54-29,-2 0,-32 12,-58 11,82-28,-1 1,0 2,3 1,-1 2,-33 22,-97 77,44-14,25-19,55-51,-90 76,119-97,0 0,0-1,-1-1,-1 0,-23 11,19-10,0 0,-21 17,20-12,0-1,-2 0,1-1,-1-1,0-1,-1 0,1-2,-1-1,-1 0,0-2,1-1,-41 2,47-5,-11-1,-2 2,-48 8,26 3,-2 1,3 3,-90 43,71-29,46-20,-2 1,2 0,-27 19,-3 8,0-3,-81 40,17-33,77-29,-51 25,55-19,2 2,-40 35,40-30,2 0,-43 47,6-4,51-51,0 0,1 2,3-1,-16 25,-31 40,46-67,1 2,1-1,0 1,2 0,0 2,2-1,0 1,1 0,-7 32,-41 126,36-129,3 1,-13 59,4 1,16-79,1 0,2 0,-5 59,10-69,-1 0,-1-1,-1 0,-1 2,0-3,-2 1,-1-1,-17 36,17-37,0 0,-7 35,10-36,-1 1,0 0,-11 24,-17 26,23-44,-23 43,-5 3,24-43,-17 28,24-44,0 0,1 0,1 0,0 1,1 0,0 1,1 0,1 0,0-1,-1 18,-27 126,8-43,-15 32,22-84,4-24,7-20,-1 1,2 0,1-1,-2 20,4 296,3-160,-2-25,0-124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32:00.241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121 2448,'-2'36,"-1"1,-2-1,-18 65,-6-1,-9 43,31-114,2 0,2 1,-1 30,4-33,-1 6,1-1,7 43,-5-65,0-1,0 1,1-1,0 0,0 0,1 0,1 0,-1-1,1 1,1-1,-1-1,9 10,34 28,-32-31,0 1,0 0,18 27,-14-16,1 0,1-1,1-2,0 0,2-2,30 21,25 13,109 57,-132-84,0-2,2-4,64 17,16-6,203 21,-80-23,49-27,-173-5,-63 2,86-3,-143 1,1-2,-2 0,1-1,0-1,0 0,26-14,24-14,2 3,2 4,79-20,-137 43,-1-2,0 0,0 0,0-1,-1-1,0 0,-1 0,1-2,-1 1,0-1,14-17,-6 7,1 2,0 0,24-14,56-49,-59 52,-2-1,0-2,42-44,261-281,-301 314,-1-2,-3-1,56-89,-66 90,-10 17,-2 0,24-57,33-82,-49 115,62-105,-51 99,-29 48,10-17,0-1,-1 0,-1-1,16-56,-16 39,1 0,2 1,34-65,29-58,-50 103,-16 32,1 2,2-1,29-43,-23 43,-2-2,19-44,-20 40,5-4,44-60,3-1,36-48,-74 108,-2-2,44-80,-67 108,1 0,0 1,1 0,0 0,2 1,-1 1,25-22,23-23,-42 40,1 0,1 2,0 0,24-16,11 3,66-26,-101 45,34-20,-38 21,0 0,0 1,-1 0,20-5,180-56,-148 50,-33 8,2 1,0 2,0 1,53-3,300 10,-164 2,-199-2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32:54.896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2202,'8'1,"1"0,-1 0,0 1,12 3,14 3,59 2,179-6,-165-6,-34 1,1 3,-1 4,97 19,15 23,35 9,-67-35,-100-15,8-2,63-2,15 1,-129-3,1 1,-1 1,0-1,0 2,0-1,12 8,-10-6,0 1,0-2,17 5,71 3,-23-3,163 9,3-19,-81-1,1092 2,-1229-2,1-1,-1-1,0-1,0-1,0-2,26-11,-13 5,58-13,-33 14,107-39,-83 27,-5 2,57-17,-7 3,-115 30,0-2,-1 0,0-1,0-1,-1 0,17-18,23-15,-40 33,15-10,0-2,47-47,122-134,-125 132,3-5,95-99,-141 146,67-48,-47 39,-25 19,13-9,-1-2,-2-1,58-67,-66 63,1-1,35-56,-57 80,0-1,0 0,-2 0,1 0,-2-1,0 0,-1 0,2-22,-3-40,-3 51,2 0,7-50,-1 35,2-45,-5 37,-3 40,0 1,1-1,0 1,1 0,0-1,0 1,1 0,7-12,0 4,0 1,25-26,-26 30,-1 0,0-1,-1-1,0 1,-1-1,-1-1,0 1,-1-1,0 0,-1 0,0-1,2-24,-5 16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33:50.991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15978 1,'-2'0,"0"0,0 1,0-1,0 1,0 0,0-1,0 1,0 0,0 0,1 0,-1 1,0-1,1 0,-1 1,1-1,-1 1,1-1,0 1,0 0,-1-1,1 1,1 0,-1 0,-1 2,-1 4,0 1,0-1,0 2,0 9,-2 27,2 0,5 76,0-33,-6 25,2-99,-1 0,0 0,-1 0,-1 0,-8 20,-14 31,-32 120,26-72,-1 19,26-99,0 1,-27 102,27-113,0-1,-2-1,-24 40,5-15,-2-2,-2-1,-49 52,-27 27,19-20,-155 136,197-195,31-27,1-2,-2 1,-31 19,7-12,2 2,-45 37,31-21,-68 41,-46 34,115-77,-2-3,-76 40,74-45,15-5,2 2,-42 39,13-12,51-40,0-1,-1-1,0-1,-1-1,0-1,-41 15,-38 1,-182 27,99-26,132-18,0 3,-68 25,82-24,14-7,0-1,-42 4,41-7,-1 1,-38 11,-84 49,101-40,33-16,0 0,0 1,-17 15,21-16,-1 0,1-1,-1 0,0 0,-1-1,1 0,-11 3,-47 13,0 4,-124 63,135-56,-88 31,91-39,-97 59,61-31,74-45,-1 0,0-2,0 1,-1-1,0-2,2 0,-2-1,-19 1,27-3,-37 7,-1 1,-53 19,56-14,-1-3,-66 9,-53 1,52-8,75-10,-42 8,3 0,-2-3,-145-5,101-4,-870 2,955-3,-1-1,0-2,-54-17,11 3,-72-13,127 29,0-1,1-1,0-2,1 0,-1-2,1 0,1-2,-41-27,-99-73,132 94,0 2,-2 1,-51-16,82 31,-104-38,93 33,1-2,0 1,0-1,0-1,1 0,-11-12,12 11,-1-1,0 1,1 1,-1-1,-1 2,0 0,-1 0,-23-9,0 3,1-3,-58-34,68 34,-24-22,28 21,0 2,-25-14,13 14,-52-19,49 21,-38-18,41 18,1 1,0 1,-1 2,-60-8,84 15,-101-8,1-2,29 2,-1 4,-92 5,111 1,55 0,0 1,0 0,0 0,0 0,0 1,0 0,0 0,1 1,-1 0,1 0,0 1,0 0,0 0,0 1,1-1,-1 1,-9 10,-20 20,16-17,0 1,1 0,-29 42,23-26,-42 48,38-51,-35 54,-8 13,4-8,-16 51,55-86,-4-3,-77 99,80-117,-30 52,37-52,-2-2,-28 31,30-40,2-1,-27 41,-21 31,40-59,-34 63,42-59,1 2,2 0,1 0,-13 64,-38 133,57-206,1 2,-6 51,6-31,2-20,-2 0,-2 1,-19 43,-57 94,48-97,23-43,-31 48,14-36,12-15,2-1,-24 46,29-49,0-2,-2-1,0-1,-22 25,28-35,-45 66,0 2,48-72,-1 0,0 0,0 0,0-1,-1 0,-16 9,7-6,-1 1,-1-2,0-1,0 0,-32 6,-182 34,132-20,68-17,0-1,1-3,-2 0,-49 1,39-6,-81 13,8 13,107-26,-14 3,-37 3,-12 3,-46 13,-53 11,143-28,-2-2,-59 3,-66-9,57-1,50 0,0-3,2-2,-1-3,-74-23,-69-18,-32-9,-136-55,317 99,-75-42,105 50,0-1,0-1,1 0,0 0,1-1,1-1,-1 0,-14-24,7 12,-66-74,31 40,-2-8,24 25,-3 2,-2 0,-54-42,25 24,44 37,-43-31,40 34,2-2,-1-1,-33-36,0 2,41 43,2-2,0 1,1-2,0 0,-13-19,9 5,2 3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34:00.527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1,'0'0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3:34:04.888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86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0,'0'0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86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87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0 1,'0'0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88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1,'0'0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89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90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91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92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0,'0'0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93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0 1,'0'0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94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373 155,'0'0</inkml:trace>
  <inkml:trace contextRef="#ctx0" brushRef="#br0" timeOffset="1">1 1,'0'0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96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  <inkml:trace contextRef="#ctx0" brushRef="#br0" timeOffset="1">277 216,'0'-5,"0"-2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98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699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0,'0'0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00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01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02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0 0</inkml:trace>
  <inkml:trace contextRef="#ctx0" brushRef="#br0" timeOffset="1">93 62,'0'0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04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05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06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 0,'0'0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07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1,'0'0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08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213 3442,'-1'10,"0"-1,-1 0,0 0,-1 0,1 0,-9 16,2-1,-8 23,2-2,-12 71,-2-6,20-83,3 0,0 0,-4 41,5-26,-1-2,-14 48,11-51,1 0,2 0,-2 41,8 497,1-252,0-314,-1 1,1-1,0 0,1 0,0 1,1-1,0 0,4 10,2-3,1 2,0-2,14 15,-10-11,2 0,2-2,0 0,0-1,22 15,-28-24,0-1,0 0,-1-1,2 0,0-1,0-1,0 0,1 0,-1-1,26 1,91-4,0 0,-57 11,-10-1,400 0,-276-13,740 3,-910-1,-1 0,0-2,1 0,-1-1,0 0,20-9,11-4,-27 12,1 0,1 1,42-1,67 6,-50 2,-14-1,-27-1,1 0,66-10,-85 4,40-15,-44 14,1 0,1 1,23-5,5 5,2-3,77-21,-101 22,-1 1,1 2,42-3,15-2,13-9,-39 7,84-6,-20 3,1-2,-95 14,2-1,0-1,36-9,-50 9,0-1,-1-1,1-1,-1 0,0 0,-1-3,19-11,126-132,-60 53,-87 90,0-2,0-1,-2 0,1 0,-2 0,1-1,-2-1,0 0,-1 0,0 1,-1-1,-1-2,-1 1,0 1,2-34,-4 27,10-44,0-9,-8 52,2 1,0-2,16-42,6-22,7-40,6-39,-32 128,-3-3,1-49,-7-1,0 42,1 0,12-89,-1 59,-4-1,-5-139,-4 111,4 85,0-1,10-39,-6 34,2-36,-5 32,13-63,-4 23,-9 48,1 1,8-29,16-16,-19 49,1-2,5-26,43-166,-49 158,-7 40,1 2,0 1,0-1,7-16,5-3,1-5,20-67,-29 78,3 1,20-39,8-22,-26 59,2-1,2 2,0 0,29-38,14-22,-42 64,1 0,40-41,-34 40,34-45,-22 16,83-91,-59 80,24-25,5 8,3 4,158-102,-203 154,-1 3,2 1,-1 3,103-28,-123 39,-1-1,42-23,-39 19,47-16,204-47,-252 69,0 2,2 1,-2 1,0 2,32 2,50-2,-96-1,0-1,-1 0,1-1,-1 0,15-7,-12 5,-1 0,0 1,21-4,8 4,85 2,-88 4,1-1,52-10,-22 0,-1 5,87 2,-128 1,1-1,-2-1,-1-2,31-9,-26 6,0 2,60-8,-50 14,73-15,-62 8,1 3,-2 2,73 6,-24-1,427-2,-518 0,1 0,23 5,-9 2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09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10351 32,'-4'-3,"0"0,0 0,0 1,0 0,0-1,-1 1,1 0,-1 1,1-1,-1 1,-9-1,-7-1,-29 1,35 2,-351-1,173 3,167-1,2 2,-1 0,-1 2,-41 14,10-3,-50 10,81-19,1-2,-54 5,54-9,0 1,1 2,-45 14,18 2,33-12,0-1,0 0,1-3,-2 1,-33 4,-72-9,87-1,-1 1,0 1,-48 11,-183 55,194-38,52-21,1 1,-29 6,-4 0,0 2,1 1,1 4,0 1,3 3,-70 46,70-40,22-16,2 1,0 1,1 1,-29 28,-29 38,-36 37,-20 8,99-97,0 3,-50 61,-43 67,110-134,-25 49,-5 8,29-49,1 3,-31 78,40-89,-3 4,-1-1,-2-2,-33 42,34-48,0 1,2 0,0 0,2 3,-20 46,-51 154,37-106,42-102,2-1,0 1,-2 32,4-33,0 2,-1 0,-10 25,-6 4,11-29,0 1,2-2,0 2,-4 29,-18 128,21-142,-13 37,12-49,1 1,2 1,-5 48,11 76,1-94,-1 1,-12 74,2-69,-40 190,41-231,0 1,-2-3,-1 1,-1-1,-17 22,15-21,0 1,2-1,0 1,-8 28,5-11,-1 2,-2-3,-49 74,-6 19,27-48,38-71,0 0,-1-1,-16 17,16-20,1 1,0 0,2 0,-1 0,0 1,-5 14,6-11,0 0,-1-2,0 1,-1 1,-1-2,0 0,0-2,-17 15,-28 31,38-37,-1 0,0-3,-27 19,8-10,-211 130,224-143,-41 13,40-17,-34 18,42-17,0-2,0 0,0-2,-1 0,-34 5,31-6,0 2,-1 1,-31 15,31-11,-2-2,-26 5,10-7,0-2,0-2,-69-3,56-2,-69 8,-84 15,141-16,-130 18,142-15,-12 5,43-9,1 1,-27 1,-305-5,174-2,155 2,1 1,-38 10,-23 0,-301-7,216-7,26 0,-155 5,218 6,56-5,0-1,-1-2,0 0,-27-3,-235-16,273 18,1-1,0 0,1-1,-1-1,0 0,0 0,2-2,-1 0,0-1,0 1,-20-15,7 1,0 1,2-3,-38-45,-89-89,98 105,35 36,1-2,0 0,2 0,-14-20,-7-18,13 23,1 0,2-1,-24-57,3-4,25 62,1-1,-14-50,23 67,0 1,-13-25,12 28,1 0,0 0,1-1,1 2,-4-19,-21-172,23 151,4 27,-2 0,0 1,-8-31,-51-172,55 179,3-1,1 2,5-78,0 32,-2-665,0 716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10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5175 5559,'-4'-3,"0"0,0 0,-1 0,1 1,-1 0,0 0,0 0,0 0,1 1,-2 0,-6-1,-6-1,-127-31,-122-31,4-22,113 22,-196-115,315 158,2 0,0-1,-45-47,55 53,11 9,1 0,0-1,0 0,1-1,0 1,1-1,0 0,-7-19,3-1,-9-57,13 65,-1 1,-15-37,0 2,11 31,0 2,-2 0,-1 1,-28-40,20 32,-28-54,-44-90,17 35,47 84,-3 2,-1-1,-4 3,-74-82,6 22,-180-176,-74 7,293 233,-163-111,223 154,-68-41,-123-96,61 34,-31-25,72 51,54 46,-57-58,-35-40,-2-4,107 110,-1 1,-36-26,20 16,-122-93,154 119,-2 1,1 0,-2 1,-16-7,2 0,18 9,0-1,1-2,0 1,0-1,-17-20,-11-8,10 9,1-1,-46-64,69 87,-48-52,40 46,1-2,0 0,1 0,-15-25,14 17,5 9,0 0,0 0,1-1,1 2,0-2,1-2,-5-25,7-210,5 121,-4-198,3 301,0 3,10-40,-6 33,2-31,-6 36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11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0,'3'0,"-1"1,0-1,1 0,-1 1,0 0,0 0,1-1,-1 1,0 0,0 1,0-1,0 0,0 1,0-1,0 1,-1-1,1 1,0 0,-1 0,0 0,1 0,-1 0,0 0,0 0,0 0,0 0,0 1,-1-1,2 5,1 7,-1 1,0 0,0 24,-2-28,1 61,-2-33,3-1,6 49,2-24,2 93,-13 63,-1-77,2 247,0-378,1 2,1-3,-1 2,2-1,0 1,5 12,31 61,-27-62,2-1,-1-2,2 0,0-2,1 2,22 18,9 11,8 11,50 58,197 212,-239-263,84 111,-78-92,130 123,-139-150,-24-27,69 48,-69-54,0 0,44 47,122 130,-10-11,7 8,-174-177,1-2,36 25,3 0,-44-31,0-1,1-1,1-1,0-2,1-1,31 9,4 3,-36-9,1 0,-2 0,1 2,-2 1,24 22,52 32,-37-33,175 112,-191-120,-21-13,25 20,-40-28,-1-1,0 2,-1-1,1 1,-1 0,9 17,-5-5,1-1,1-1,1 0,1-1,17 18,-2-1,-1-1,-2 4,33 57,35 50,-48-85,121 146,-72-98,61 63,-126-144,48 32,-6-4,-64-48,1 0,-1-1,1 0,1 0,-1-1,0 1,1-3,0 1,0 0,10 1,12 0,61-1,-59-4,53 8,6 3,170-3,-261-7,30 0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12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92 1,'0'16,"3"81,-1-84,0-1,0 1,1 0,1-2,9 21,-2-8,-2-9,-1 1,-1 2,0-1,-2 0,7 29,37 202,-38-174,-9-53,10 42,-6-37,0 1,-1 0,0 36,-7 85,0-54,2 670,-2-733,-2-2,-1 0,0 0,-13 37,2-10,-45 212,53-228,7-27,-1-1,-1 2,0-2,-1-1,0 1,-1 0,0 1,-8 9,-1 3,-1 2,2-1,1 2,2 0,0 0,2 1,1-1,-5 44,4 21,5 125,4-146,-1-62,1 1,0 0,1 0,1 0,-1-1,2 0,-1 0,1 1,1-1,0-1,8 11,-4-7,0 0,1-2,0 0,1 0,-1-2,2 1,20 14,-21-18,1 0,0-1,0 0,0-1,1 0,-1-2,1 1,0-1,15 0,20 0,55-5,-37-1,404 2,-275 3,-170 1,0 1,0 1,-1 2,0 0,0 2,26 11,15 2,87 39,-100-38,45 13,30 13,-63-20,23 10,-77-32,1 0,-1 2,-1 0,1-1,15 18,2 7,-3-7,0 2,-2 0,-1 2,-2 1,21 40,-19-23,-12-30,0 0,-2 2,0-1,6 26,7 48,36 95,-43-155,23 42,-21-46,19 54,-20-46,2 0,1-1,34 52,-25-45,32 73,-52-103,1 0,-2 1,0 0,0 1,-1-2,-1 1,3 26,-3-27,1 1,1-1,0 1,0 0,10 13,2 9,-2-8,1 0,30 40,-41-61,5 10,-2 0,1 1,-2 1,0-1,7 26,-7-20,1 0,17 31,12 5,-26-42,1 0,-2 2,9 20,-10-19,0 0,1-1,0 0,2-1,1 1,0-3,1 1,21 19,6 9,11 10,-47-49,0-1,1 0,1-1,-1 0,1 0,0 0,11 3,15 2,0-1,0-1,0-1,35 0,135-6,-98-2,-80 0,-2-1,2-2,0 0,-1-1,38-14,-26 8,44-11,-36 15,0 2,0 3,0 1,79 6,-119-3,-1-1,0 1,0 0,0 0,1 0,-1 0,0 1,0-1,-2 1,2-1,0 1,0 0,-1 0,1 1,-1 0,0-1,0 1,3 3,1 4,-1-1,0 1,-1 0,4 13,14 27,-11-34,1-2,0 0,26 25,6 6,-34-32,0 0,2-1,-1-2,2 2,-1-1,1-2,1 1,24 11,-19-13,0-2,1 0,-2-1,2-1,1-1,-1 0,0-2,33-1,276-2,-303 2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13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721 4118,'0'-2429,"-2"2384,-14-76,3 37,10 64,-2 2,0 0,-13-34,4 13,-3-23,-5-12,-13-43,25 77,-17-44,12 52,-2 2,0-1,-35-42,26 37,-34-61,48 76,0 2,-2 0,0 1,-30-29,21 24,-27-37,42 48,-1 0,2-1,-1 0,2 0,-9-21,9 17,-1 0,-16-27,14 28,0-2,-9-25,5-2,-12-32,10 43</inkml:trace>
  <inkml:trace contextRef="#ctx0" brushRef="#br0" timeOffset="1">631 1516,'0'0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15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30 2841,'-15'293,"0"13,16 355,1-629,2 0,1-1,1 2,13 33,-2 0,35 102,2 4,-45-128,3-1,1 1,2-3,21 44,64 139,-55-120,-12-41,-22-43,-1-2,8 26,-14-30,2 1,0-1,0 1,2-1,0-1,0 0,1 0,16 17,258 254,-265-269,0-1,1 1,0-3,31 16,-23-12,-18-12,0 1,1-2,0 1,0-1,0 0,1-1,19 2,76-4,-61-2,385 1,-401-1,-1-1,33-7,41-4,283 12,-197 4,-44-4,157 4,-288 0,-1 1,0-1,0 2,-1-1,1 2,12 6,-12-5,0-1,1-1,-1 1,1-2,19 2,52 1,-35-3,89 18,-112-15,161 33,-138-30,-2-4,49 0,929-8,-1008 3,2-2,-2 0,0-1,0-1,22-8,81-37,-36 13,-56 24,0-1,-1-1,28-19,-33 20,32-14,6-2,55-30,15-7,-112 54,-1-1,32-30,-29 25,24-19,-13 17,-4-3,1-1,36-41,-9 9,-41 42,0 0,0 0,0-1,-1-2,14-24,-4-4,-3 0,27-86,-23 53,10-34,-6 5,-15 63,-1 0,-2-2,6-89,-17-224,1 350,0 0,1 2,0-2,1 0,0 0,1 0,-1 0,2 2,-1-2,9-13,-3 2,-1-3,-1 1,0 1,-2-3,4-32,-4 33,10-76,21-92,-32 175,10-34,1 0,36-78,7-2,-24 51,94-231,-109 265,-1 1,16-76,-25 88,2-1,24-50,-17 42,-9 20,26-39,-22 43,-2-4,12-23,-6 0,40-89,-45 111,-1-2,2 3,25-32,-15 21,0-2,-3 0,22-49,18-29,0 6,-27 45,56-77,44-57,-83 116,-39 64,1 0,0-1,1 3,1-1,0 1,24-16,-11 8,8-5,1 0,60-32,9 14,37-20,-124 54,-1 1,1-3,-1 0,-1-1,21-22,33-35,-59 61,1 2,0-2,0 2,0 0,14-6,164-88,-112 57,-64 37,0 2,0-1,0 2,1 1,17-4,-15 4,1-1,-1-1,20-8,18-9,89-22,-12 4,-4 2,28-8,-117 29,121-40,-124 45,1 4,55-9,-82 16,1 0,-1 0,1 1,-1 1,2 0,-2 0,1 1,-1 0,0 1,0 0,0 1,-1 0,1 0,-1 0,0 2,0 0,13 11,33 24,-28-20,1-2,-3 3,25 29,12 18,-27-32,-3 0,42 64,-43-49,3-2,1-1,50 54,-21-39,56 63,-106-110,0 1,-1 0,-2 2,0-1,0 2,-2-1,0 1,-1-1,-2 2,0 0,-1 0,-2 2,0-3,-2 23,-1 0,0 3,0 0,8 47,4 12,-6 199,-6-200,1-80,1-1,10 40,-6-35,3 37,-10 116,3 25,12-114,1 17,-13 175,-3-147,0-128,1 0,-2 1,1-2,-1 1,-1-2,0 2,0-1,-8 16,-3 0,-28 38,13-18,-5-2,-1 1,-79 75,45-49,48-53,1 1,0-1,-1-2,-28 16,-100 45,131-66,4-4,-30 17,-1-4,0 1,-89 20,36-12,65-19,1 0,-52 6,-24-7,58-6,-1 2,-61 14,29 5,51-13,0-2,-1-1,2-2,-44 3,20-8,-67 5,104-3,0 1,1 0,0 2,-34 11,33-8,-2 1,1-1,-1-1,0 1,0-3,-25 3,15-5,-2 0,0 1,-47 13,43-7,-1-2,0-1,0-2,0-1,-45-2,66-1,1 1,-1 0,0 1,2 1,-1 0,0 1,-29 13,19-6,-41 10,-228 63,239-71,33-10,-1 2,-22 9,9 1,1 1,1 1,1 3,1 0,0 1,1 4,-28 29,-191 178,187-176,48-46,0 1,2 1,0 0,0 1,1 1,-1-1,-9 20,-1 7,12-24,1 0,1 1,0 2,1-2,-7 29,14-37,-2 0,0 0,0-1,0 0,-1 1,0 0,0-1,-12 14,5-8,1 1,1-1,0 1,1 0,1 2,1-2,0 1,1 1,1-1,1 1,0-1,1 2,1 21,4 319,-4-342,-1-2,0 1,-8 25,-4 24,-5 43,6-42,10-48,0 9,-3 1,1 0,-2-1,-2 0,-13 27,13-39,0-2,0-2,-2 1,-21 21,-8 7,-65 62,76-77,-46 54,-1-2,6-3,48-50,-36 34,-8 2,36-32,-53 40,61-52,1 2,1-2,1 3,-19 23,-63 90,100-130,-34 55,26-40,-2 0,-18 23,8-12,-33 56,-6 7,-27 32,74-102,0 2,1 2,-15 40,24-56,-8 24,-9 49,16-66,-1-1,0 1,-2 1,-14 26,12-25,1-3,0 3,-8 30,11-28,-2-1,-16 34,19-43,-2 8,0-1,1 1,1 0,-2 22,-8 32,0-10,10-38,-2 0,-11 28,2-5,2 1,-9 51,18-77,-15 85,-4 162,-3 10,10-129,8-82,-1 72,10 966,0-1095,0 1,0-1,1 0,1 0,0 1,0-1,1 0,1-1,0 0,0 0,12 18,7 3,2 0,31 30,21 26,-65-71,-1 2,-2 1,1-2,-2 2,-1 1,0-1,-1 1,-2-1,0 2,3 26,-6-36,0-2,2 1,-1-1,1 0,0 0,0 1,1-1,0-1,11 15,3-1,44 39,-7-6,-26-23,51 39,-56-52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0T10:53:44.716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3411 16898,'0'5,"5"147,-3-131,2 1,0 0,1-1,16 39,6 3,5-1,43 64,-50-85,-15-23,-1-2,24 29,-29-41,0 0,0 0,0 0,1 0,-1-1,1 0,0 0,0 0,0 0,0-1,1 0,0 0,0-1,5 2,14-1,-1 0,49-4,-46 0,-1 2,44 4,165 31,-230-34,6 1,-1 0,1-1,17 0,-24-1,-1 0,1-1,-1 1,1-1,-1 0,0 0,1 0,-1-1,0 1,0-1,0 0,0 0,0 0,0 0,3-4,20-20,-18 16,1 0,1 1,-1 0,1 1,18-12,-10 10,-1-1,-1-1,0 0,-1-1,0-1,-1 0,-1-1,0-1,0 0,-2 0,0-1,-1-1,-1 0,-1 0,0-1,8-32,-11 36,0 0,12-21,-11 25,-1-1,0 2,-1-1,-1-1,5-19,-3-4,-3 14,1 0,1 0,10-28,25-86,-29 92,30-79,21-38,-51 128,-2-1,-1 1,3-38,28-167,-35 221,17-65,-10 49,-3 0,-2 0,4-50,-9 51,0-4,2-2,6-35,0 14,3-87,-12-59,0 72,0 71,-1 24,2-1,2-1,11-56,-5 52,-2 3,1-58,-8-85,-1 68,2-339,2 412,11-59,2-33,-16-243,0 348,-2 2,-1-1,-1 1,-1 1,-1-2,-2 2,0 0,-2 0,-21-36,19 36,0-3,0 1,-8-31,18 51,0 0,-1 0,0-1,0 1,-1 0,0 0,-8-9,-48-45,20 20,-10-9,-22-27,-100-109,72 82,80 80,2-1,1-1,-22-39,-18-28,49 80,1 0,1 0,0-2,1 1,-6-18,-16-81,11 35,-2 4,-33-77,44 130,2-1,0 1,1 0,-5-44,7-94,3 158,1-561,0 551,0-1,0 2,2-1,-1 0,1 1,1-2,5-10,42-77,-9 22,-12 16,49-79,73-108,-80 128,-45 77,3 0,1 4,43-45,-61 70,0-1,18-35,-4 10,-12 16,-1 2,-2-3,-1 1,13-44,-11 32,9-25,19-60,-21 19,-14 68,1 0,1 0,24-59,29-71,-4 6,-26 81,12-26,-9 42,75-106,-90 139,22-45,-7 11,59-115,-86 160,-1 1,3-20,-5 19,0 2,1 1,8-19,58-121,-62 138,0-2,-2 1,0 0,-1 0,-1-2,5-31,4-50,-7 54,2-57,-6 66,9-50,2-28,-12-228,-3 177,3 142,1 1,2-1,0 1,2 0,0 0,14-31,7-21,-19 53,1 0,20-33,-19 37,-1 0,0-2,11-36,-12 27,-2-1,-1 0,2-47,-7 52,1-1,1 1,2 0,0 0,2 0,1 1,1 0,1 0,1 2,16-28,-9 23,5-10,0 1,2 1,37-39,-16 25,-23 24,3 1,51-42,-56 52,17-14,2 1,3 3,69-33,34 6,3 0,6-22,-120 58,42-14,13-6,-67 27,0 1,0 2,2 0,0 1,-1 2,44-1,35-7,-19 1,146 4,-214 6,1-2,-1 0,-1 0,1-2,22-6,73-35,-102 41,62-31,-43 18,29-9,-26 14,1 0,0 1,0 2,1 3,66-7,-75 12,2 0,0-2,-1-2,-1 0,1-1,-1-1,-1-3,1 1,-1 0,44-28,-44 20,35-14,14-11,0-10,77-74,-52 43,-77 67,0-1,-1-3,-1 1,0-1,-2-1,0-1,-1 1,-1-3,16-38,-19 35,-2 2,0-3,-2 2,-1-3,-1 2,-2 0,1-30,-3-1,-5-149,-1 176,-1 2,-1-2,-20-50,17 56,1-3,1 2,3-3,-7-49,11 7,3 53,-2 1,0-1,-1 0,-1 1,0 0,-2-2,-1 2,-6-19,-21-57,23 66,0-2,-16-29,-84-133,78 143,-99-182,119 211,-14-33,17 31,-19-28,14 24,1-2,1 1,2-1,0 0,-5-30,5 23,-10-32,-39-88,37 98,13 33,-1 0,-1 1,-16-23,-22-43,38 67,-2 0,0 0,0 1,-1 0,-21-20,-30-34,51 57,0 0,-1 1,-1 0,-1 1,-28-20,2 7,14 9,-2 0,-61-28,54 31,-60-38,58 30,-46-19,31 13,44 24,-1 0,0 1,2 0,-2 0,0 1,0 0,-14-2,-8 0,1-2,-54-21,49 16,-50-12,36 18,-1 2,2 3,-70 4,25 0,-402-1,469-1,0 2,0 1,0 2,1 0,0 2,-29 11,8-4,1-2,0-2,-2-2,-56 2,90-9,1 0,0 1,-1 1,1 1,1 0,-1 1,-23 12,-94 41,96-44,0 1,-60 36,38-10,33-23,0-1,-1-1,0-2,-30 13,12-9,1 2,2 2,-46 32,-109 91,123-88,28-19,2 0,1 2,2 2,3 2,1 1,3 2,-30 53,-27 36,26-45,59-84,1 0,0-1,0 1,0 0,1 0,0 1,0-1,-1 13,1 3,2 33,1-29,-16 326,2 274,15-410,-4-119,5 106,1-174,1-1,14 41,-10-42,-2 2,6 42,-8 11,4 43,11 147,-20 6,-2-102,2 391,-1-546,-1 0,-1 0,-8 36,-27 63,14-47,-32 81,47-125,-1-1,-2 0,-1-1,-1 0,-32 45,-35 55,13-19,38-67,-48 54,58-76,-2 2,0-3,-46 33,35-31,24-14,0 0,-1-1,0 0,0-1,0 0,0-1,-1 0,0-1,-18 4,5-3,0 1,1 2,0 0,1 2,-42 19,48-22,0 0,0 0,0-2,0 0,-1-1,-29 2,-107-6,68-2,-1502 2,807 2,761-2,1-1,0 0,1-1,-1-1,1-1,1 0,-21-10,16 6,1-1,-1-2,2 0,1 0,-22-20,26 17,2 1,0-1,1-1,-16-27,13 20,-23-30,-93-84,-3-5,81 81,-36-45,76 90,1-1,0-1,1 0,-11-31,-1-8,14 38,0 0,2-2,0 2,1-1,-5-37,10-165,2 98,0 86,2 1,9-42,-4 24,-4 36,1-1,0 0,1 0,17-31,0 0,9-16,2 1,50-71,-2 35,-31 38,-3-1,-25 31,1 1,59-57,-64 69,-1 1,18-26,12-14,-36 47,-1-1,0 1,0-1,-1-2,-2 1,0 0,0-1,12-34,-11 12,-1 3,7-67,-14 76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3:33:49.581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0,'0'0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3:33:49.582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3:33:49.583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0 1,'0'0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3:33:49.584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1,'0'0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3:33:49.585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3:33:49.586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3:33:49.587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</inkml:trace>
</inkml:ink>
</file>

<file path=xl/ink/ink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4:23:28.654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8127 2088,'1'-1,"0"1,0 0,0-1,0 1,0-1,0 1,0-1,0 0,-1 1,1-1,0 0,0 1,-1-1,1 0,0 0,-1 0,1 0,-1 0,1 1,-1-1,0 0,1 0,-1 0,0 0,0 0,0 0,1-2,3-33,-4 32,1-6,-1 0,0 0,-1 0,0 0,-1 1,0-1,-6-17,2 13,0 1,-1 0,0 0,-16-19,-3-2,-56-56,66 75,-1 1,0 0,-1 1,0 1,-31-15,1 11,40 15,0-2,0 1,0-1,0 0,0-1,1 0,-12-8,14 8,-24-19,-55-35,74 52,0 1,-1 0,0 0,1 1,-2 1,1 0,0 0,-1 1,-21-1,-41 5,46 0,-1-1,1-2,-52-7,27 0,-1 2,0 3,-76 5,30 0,67-2,0-2,-54-10,-208-53,67 34,161 21,39 5,-50-2,-32 9,-85-3,152-5,0-1,1-2,0-2,-50-20,0 2,-141-24,188 43,-83-25,103 28,-11-7,1-1,-40-23,72 37,-82-49,56 31,-1 2,-1 1,-43-16,-50-18,102 40,-12-3,-1 2,-1 1,-39-6,-13-2,8 0,55 15,0-2,1-1,0-2,0 0,1-1,-26-14,19 5,-2 1,1 2,-2 1,-36-10,17 6,0-3,-58-32,88 41,-1 2,0 0,0 2,-35-9,-77-15,44 10,-97-11,-71 8,168 15,-40-2,22 2,-6-1,-297 12,402-2,0 0,0-1,1-1,-1 1,1-1,-1-1,1 0,-11-6,6 3,1 1,-28-8,-71-15,-64-13,148 36,-3-1,0 2,-58-3,77 8,-14 1,1-2,-1-1,-45-8,-11-7,43 10,-53-17,29 1,29 10,-1 1,-47-10,37 14,0 2,-61-1,-193 8,285-1</inkml:trace>
</inkml:ink>
</file>

<file path=xl/ink/ink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4:24:03.159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1787,'1843'0,"-1830"2,1 1,-1 2,1 2,-1 0,1 3,-1 0,-1 2,1 2,-1 0,1 1,-2 3,15 25,-3 0,-1 3,-1 3,0 0,31 104,-31-77,25 114,-19-74,26 114,-20-99,14 46,-26-105,-5-17,1-2,38 91,-32-92,-10-20,2-1,-1-1,28 40,-31-55,-1 0,-1-2,0-1,1 0,1-2,-1-1,0 0,1-2,-1-1,19 5,83 22,-76-20,-4 3,-1 4,0 3,0 3,51 61,-68-72,1-1,0-3,0 0,1-3,20 7,77-4,-28-6,0 19,18 2,19 0,3 1,532-25,-317-6,-329 3,-1-1,1-2,-1 0,1-2,-1-1,0-1,0-1,12-13,10-20,32-55,8-9,-51 76,-2-1,0-3,23-56,28-50,-48 99,38-93,-15 31,-23 51,0-2,-1-2,-1-2,34-129,-47 150,0-3,-1 0,0 0,-2-1,0 0,3-65,-3 41,13-107,6-54,-2 19,17-125,-32 267,-1-3,-2 1,0-75,-3 46,1 1,9-129,-3 101,-3-2,-5-225,0 131,1 185</inkml:trace>
</inkml:ink>
</file>

<file path=xl/ink/ink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4:24:27.932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0,'0'0</inkml:trace>
</inkml:ink>
</file>

<file path=xl/ink/ink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4:24:32.190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1475 1,'-4'6,"0"1,1-1,-2 1,2 0,0 0,1 1,0-1,0 1,0 0,1-1,0 1,-1 13,-1 108,3-92,0-18,5 302,-3-256,5-1,1 0,15 63,10 18,29 244,-30-123,-17-153,-7-53,5 122,-14 971,-1-1111,-1 2,-9 53,4-49,-3 76,-8 125,3-82,6-95,-1 1,-25 100,22-111,0-7,-33 88,31-101,2-1,-1 3,-12 77,21-84,-2-2,-2 2,0 0,-16 39,-65 127,45-106,4 14,33-84,-1 0,1 0,-3-2,-21 35,16-34,-98 167,-16 31,-25 39,113-201,23-37,1 0,-23 47,3 8,-147 306,163-319,1 1,4 1,1 0,-9 76,19-93,2-1,0 64,3-57,-12 92,-20 25,22-117,0 1,3 1,1 0,-1 78,9-106,2 34,-3-1,-1 0,-3-2,-2 3,-13 64,9-89,4 3,-5 47,9-53</inkml:trace>
</inkml:ink>
</file>

<file path=xl/ink/ink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4:25:37.039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177 0,'12'252,"-6"-54,-3-31,8-89,-6-48,1 39,-4 478,-4-264,2 87,-2-344,-1-1,-1 1,-1-1,-10 30,-2 13,-12 129,21-124,7-61,-1 0,0-1,0 0,-2 0,1 1,-10 19,9-23,1 2,0-1,0 0,-1 11,2-10,0-1,-1 0,1-1,-7 14,1-5,0 1,2-1,0 1,-5 23,-7 78,9-59,4-10,2 92,3-129,0 0</inkml:trace>
</inkml:ink>
</file>

<file path=xl/ink/ink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06:11.212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0 313,'1'-2,"-1"1,0-1,1 1,-1 0,1-1,0 1,-1 0,1 0,0 0,0-1,0 1,0 0,0 0,0 0,0 0,1 0,-1 1,0-1,2-1,29-14,-25 13,15-6,0 1,1 1,0 1,39-6,98-2,-32 4,-107 8,185-27,-161 20,0-2,64-23,97-38,-157 59,1 1,64-7,-87 17,-4 1</inkml:trace>
</inkml:ink>
</file>

<file path=xl/ink/ink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06:19.007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0 1,'0'0</inkml:trace>
</inkml:ink>
</file>

<file path=xl/ink/ink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06:29.117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373 155,'0'0</inkml:trace>
  <inkml:trace contextRef="#ctx0" brushRef="#br0" timeOffset="1398.74">1 1,'0'0</inkml:trace>
</inkml:ink>
</file>

<file path=xl/ink/ink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07:12.620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12336 520,'-2'-24,"0"2,-1-2,-10-30,7 28,4 18,0 0,-1 0,-1 0,1-1,-1 1,-1 1,1 0,-9-10,-3-2,-31-25,-3-4,40 37,-1 0,0 0,-1 1,0 1,0 0,-1 1,1 0,-2 1,0-1,0 2,-1 0,1 2,-16-4,-187-23,131 16,50 9,-60-4,-222 10,140 1,161-1,0 2,1 0,-1 0,0 2,1 0,-31 13,-88 50,76-36,56-29,-48 24,1 1,-85 65,77-41,32-25,-56 39,30-28,-62 61,65-54,28-24,1 2,-29 40,32-39,-1-1,0 0,-24 20,19-20,2-1,1 2,-19 27,7-9,11-17,-24 21,27-28,1 1,0-1,-14 24,-9 13,-67 73,90-107,1 2,2 1,0 0,-15 37,-10 16,7-15,19-34,-1-2,-26 36,37-58,-10 13,0 2,2-1,-1 0,-13 32,17-33,-2 1,0-1,0-1,-2 0,0 0,-1-1,-24 21,-30 34,-227 239,137-154,86-82,-13 14,73-76,-26 22,-47 33,71-55,0-3,0 1,-1-2,0 0,0 0,0-1,-1-1,-20 4,-33 5,0 2,-68 27,81-26,34-11,0 1,0 1,0 1,-21 13,26-12,-1 0,-1-2,1 0,-1 0,-29 5,31-7,1 1,1-1,-1 2,-18 10,-32 15,-132 55,180-79,2 0,1 0,0 3,0-2,1 2,-17 15,-52 68,13 9,19-26,37-56,1 1,2 0,0 0,-10 35,5-14,-6 25,-6 16,2-22,2 1,-26 117,42-148,-2 0,-1-2,-27 58,29-73,-1-2,-1 0,0 0,-1 0,0-1,-1-1,-18 13,-16 17,30-27,-1-1,0 1,-1-2,0-1,-1-1,-37 16,-123 33,174-58,-113 30,-60 18,-25 1,168-45,0-1,-51-1,52-3,-1 1,-52 9,38-2,-97 6,-53-16,74 0,13 1,-124 3,54 24,78-10,70-9,-54 3,-59 9,69-8,4 0,-118 9,121-15,-138 24,149-19,-1-1,-97 0,131-8,0 3,-36 6,31-4,-34 2,-289-5,180-5,-251 2,406-1,-1-1,1-1,-1 0,1-1,0-2,0 0,-35-17,2 4,-104-25,66 22,-25-5,-27-7,118 24,1-2,1 0,-1-1,2 0,-30-26,31 23,-80-69,-2 0,73 61,-37-37,8 5,0-1,-69-86,30 32,81 90,2 1,1-1,0-1,-12-29,14 23,1-2,1 2,2-1,1-2,1 1,2 0,1-1,1 0,2 1,5-38,-3 54,1 1,0 0,2 0,-1 0,1 0,1 1,1 0,8-13,68-89,-82 113,162-172,1 0,-38 40,-57 64,-54 54</inkml:trace>
</inkml:ink>
</file>

<file path=xl/ink/ink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07:31.048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842 734,'-1'4,"0"0,-1 0,1 0,-1-1,0 1,0 0,0-1,-1 1,-4 5,-38 43,25-30,-71 92,46-55,-72 71,97-110,1 0,0 1,1 1,2 1,-18 32,7-6,1 2,4 1,-21 69,32-89,-2-2,-1 0,-1 0,-30 42,-2 4,29-43,-44 85,55-103,2 0,0 1,1-1,0 1,1 0,0 21,4 200,2-81,-4-102,2 67,0-115,0 0,0 0,1 0,0 0,0 0,0 0,1-1,-1 1,1-1,6 7,3 3,0 0,16 12,6 8,-23-22,0 0,2-1,-1 0,1-1,1-1,0 0,0-1,20 9,18 6,-11-5,1-1,71 19,-78-27,57 25,-59-21,61 17,-47-20,0 3,-1 1,-1 2,45 25,-52-22,57 22,-76-36,1 0,0-1,-1-1,2 0,23 0,-4-2,-2 1,1 2,46 13,287 63,-303-74,0-2,76-5,-72-1,123 13,60 8,2-21,-97-1,1675 2,-1813 0,0-2,-1 0,1-2,23-6,84-33,-120 39,20-4,-1 0,1 2,0 2,33-2,-27 3,0-2,46-11,-30-1,90-44,-92 38,0 2,0 2,60-14,-2 15,-73 14,48-13,-34 2,78-37,-112 46,1 1,-1 1,1 0,0 1,31-2,-30 3,-5 0,-1-1,0 0,0-1,-1 0,1 0,-1-2,11-6,23-10,-17 10,1 2,0 1,1 1,0 1,0 2,0 1,1 1,37 1,-39 3,0-2,0-1,0-1,-1-1,1-1,-1-2,26-9,-20 4,3 0,-1-1,-1-2,58-34,-79 39,1 1,0 1,1 0,-1 1,1 0,1 1,-1 1,1 0,24-3,-11 5,0-2,0-1,0-1,30-12,-37 12,1 2,0 0,0 1,25-1,15-3,-36 4,-6 1,1-1,-1-1,40-13,95-57,-138 68,1 1,0 0,0 1,0 2,0 0,1 0,23 1,47-6,68-8,-110 13,130-23,-117 12,-42 8,0 2,39-5,-37 7,-1-1,22-6,-20 4,36-4,78 7,-1 0,-46-11,-60 7,44-2,384 5,-236 5,1386-2,-1563 3,-1 1,1 2,44 14,26 2,-41-9,-24-3,96 5,-109-13,52 10,-51-6,47 2,-65-7,24 0,69 10,-49-2,90 2,66-11,-83-2,797 2,-913 1,-1 1,1 1,20 5,-17-2,40 3,188-7,-130-4,-113 2,-1-1,1 1,-1-1,1-1,-1 0,0 0,0 0,0-1,0 0,0 0,-1 0,1-1,-1 0,0-1,0 1,0-1,9-10,8-8,62-65,-75 76,-1-1,0 0,0 0,-2-1,12-26,-10 18,19-33,3-2,51-99,-41 82,-24 37,19-55,-1 0,120-260,-135 305,24-47,-33 72,10-30,-13 31,1 1,12-23,98-168,-88 154,2 2,3 2,2 1,50-52,-59 76,1 2,1 0,50-30,-16 12,-6 4,27-20,-48 30,-20 17,-1-1,0-1,-1 0,-1-1,18-23,-25 27,0 0,-1 0,10-25,-10 16</inkml:trace>
</inkml:ink>
</file>

<file path=xl/ink/ink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07:40.320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  <inkml:trace contextRef="#ctx0" brushRef="#br0" timeOffset="948.33">277 216,'0'-5,"0"-2</inkml:trace>
</inkml:ink>
</file>

<file path=xl/ink/ink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07:42.096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16:35.896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1169 8550,'-6'2,"-1"-1,0 1,0 0,1 1,0-1,0 1,0 1,0-1,0 1,1 0,-10 9,-50 52,-3 3,15-19,3 3,-63 83,96-110,0 0,-23 50,-13 25,41-83,-87 140,75-113,-34 83,43-91,-37 61,6-15,38-59,-13 37,3-7,-50 150,58-169,-2-1,-21 41,-15 40,37-72,-10 76,10-43,0 25,9-67,-9 47,2-25,3 0,2 0,4 65,0-98,0-13,1-1,0 1,1 0,-1 1,2-1,-1-1,1 0,1 1,-1-1,1 0,1 0,0-1,0 1,0-1,1 0,6 8,19 23,27 43,-33-42,48 54,-33-46,25 23,-56-61,1 0,0-1,1-1,0 0,17 9,30 13,-35-17,0 0,31 10,-25-15,0-1,0-1,1-1,35-1,-5 1,27 9,-57-7,38 2,36-6,-51-2,80 11,66 27,31 14,-178-40,74 22,375 107,-427-123,-40-9,0-1,0-1,52 1,89 7,18-1,-77-14,143-2,-43-22,-202 22,65-12,-41 5,59-3,-52 8,1-2,47-14,-80 17,13-5,-1 0,1-2,38-21,-43 19,0 2,1 1,0 0,1 2,28-6,-31 9,0 0,-1-1,0 0,0-2,-2-1,2 0,-2-1,22-14,-15 10,38-18,-37 20,40-25,-26 8,-2-1,-2-2,41-45,80-114,-143 171,-1-1,0 0,-1 0,-2-1,0-1,8-29,20-138,-35 175,6-24,13-38,-11 46,-2 0,7-52,-11 17,-3 32,2-1,9-42,61-317,-68 368,2-1,9-23,-8 25,11-48,34-201,-21 120,-8-1,-14 81,-2 14,-3 14,12-46,-4 44,-3-1,-1 0,2-51,-11-182,-1 129,-1 119,-1 1,-8-35,-4-42,13 12,3 59,-2 0,-10-63,2 49,-3-99,13-56,1 75,-2-1438,-3 1527,-2 0,-1 0,-15-49,5 25,-70-321,76 356,-1 1,-1 1,-1 0,-2 0,-37-55,41 68,1-2,0 0,1 0,1-1,-5-22,1-4,-5-56,10 71,0 0,-2 1,-16-37,-2-7,-16-29,29 75,3-2,-17-57,-34-170,56 224,2-2,-1-39,-3-41,-6-38,8 72,-8-5,8 56,-2-37,8-75,-2-22,-1 138,-8-27,-3-22,-17-121,20 117,1 17,-3-93,13 126,1-2,-2-1,-9-57,2 42,-5-91,14-49,1 69,-4 74,-12-67,6 67,-1-65,10-656,-2 753,0 1,-1 1,0-1,-1 0,0 1,-1 0,0-1,-7-13,-9-23,15 37,1 0,-1 0,-1 1,0 0,0-2,-10-8,-49-44,22 22,34 31,-1 1,0 0,-1 0,0 1,1 1,-2 0,0-1,0 2,-24-8,-3 4,1 1,-69-6,65 9,-58-17,64 14,-1 0,-57-5,-32 0,-23-1,-147 14,131 2,148 1,-1 0,0 0,0 2,-35 11,-8 2,41-13,-19 5,2 0,0 2,-1 1,-56 28,3 7,-106 38,176-77,-71 32,80-33,0 0,1 0,0 1,0 2,-15 14,14-12,1 0,2 1,-1 0,1 0,0 2,1 0,0-1,2 1,0 0,0 1,1-1,1 2,1-1,0 0,2 1,-1 25,6 508,-4-524</inkml:trace>
</inkml:ink>
</file>

<file path=xl/ink/ink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16:39.105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0,'0'0</inkml:trace>
</inkml:ink>
</file>

<file path=xl/ink/ink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16:40.835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16:45.086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19:11.973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0 0</inkml:trace>
  <inkml:trace contextRef="#ctx0" brushRef="#br0" timeOffset="1115.01">93 62,'0'0</inkml:trace>
</inkml:ink>
</file>

<file path=xl/ink/ink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21:40.255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21440,'0'-5,"1"1,-1 0,1 0,0 0,0 0,0 0,1 0,-1 0,1 0,0 1,0-1,5-6,3-3,23-23,-8 10,-2-1,16-19,52-48,-76 81,1 0,0 1,0 1,1 0,0 2,0 0,30-9,-16 8,0 2,1 1,59-5,26-2,-16 1,326 7,-237 8,-101-3,99 4,-173-1,-1 0,1 1,-2 1,1 0,26 13,62 42,-70-39,62 30,-58-35,2-2,-1-1,2-2,-2-2,57 4,-74-11,-1 2,0 0,1 1,-2 1,1 2,24 11,106 63,-70-33,-39-26,121 63,-131-72,1-1,1-2,46 10,11-3,105 37,1-5,-153-43,52 1,30 4,-49 0,89 0,76-12,-86-1,1454 2,-1598 0,0 1,0 0,0 1,-1 0,1 0,-1 1,1 1,-1-1,0 2,0-1,1 2,9 8,3 4,0 2,36 42,15 16,-9-10,-42-45,0 0,28 21,-41-38,0 0,0 0,0 0,1-1,0-1,0 0,0 0,0-2,0 1,12 1,37-1,79-6,-38 0,-64 4,-1 2,63 13,-38-7,1-3,0-3,67-5,-25 0,657 2,-744-1,-1-1,1-1,26-7,25-4,-49 10,-1-1,1 0,-1-1,0-1,-2-2,19-9,42-20,-50 29,0 0,0 1,0 2,44-5,80-11,-70 9,-7-2,-42 8,49-4,-69 10,0-1,0 0,0-1,0 0,-1-1,1 0,-1-1,0 0,0-1,14-11,5 1,0 1,0 1,0 3,2 0,52-10,-23 6,-3-3,26-7,-36 14,-1-1,-1-2,47-22,-49 15,-11 5,0 1,1 1,59-14,-43 16,-1-1,-1-3,0-1,0-3,47-30,-74 38,0 2,0 0,1 2,0 0,1 2,0 0,0 2,0 1,40-2,309 8,-358-4,0 0,-1-1,1 0,0-1,20-9,58-30,-63 29,-14 4,1 0,-2-1,1 0,-1-1,22-26,-16 18,27-24,-19 23,-2-1,0-2,-1 0,-1-2,26-37,-31 38,20-20,-21 25,25-35,-37 46,0 0,-1 0,0 0,0-1,-1 0,0 1,0-1,2-14,3-24,22-73,-18 74,9-73,-10 52,28-99,-18 88,-8 23,-2 0,-3-2,-1 2,-2-74,-4 108,1-1,1 1,1 0,0 0,2 1,8-23,-1 0,-7 20,4-34,-7 35,11-40,147-430,-152 461,-1-2,-1 1,-2 0,3-52,-8-134,-3 91,4-1624,-4 1722,0 2,-1 1,-2-1,0 0,-18-45,-4-19,-7-71,8 27,20 100,1-1,-2-67,9-75,1 66,-2-861,2 936,12-75,-7 71,2-55,6-76,1-20,-17 97,2-72,2 143,8-32,-6 34,-1 1,1-23,-4-144,0-21,14 94,-8 67,2-53,-8 49,-2 1,-10-70,5 89,-1-1,-1 1,-1 1,-24-54,32 82,-17-34,2-2,1-1,-11-45,13 26,-2 2,-37-95,-30-32,71 155,-1-1,1 0,2 0,-8-49,-16-59,11 52,14 48,-21-98,17 75,6 27,-4-35,3 16,-22-88,1 3,20 85,-2 0,-28-85,30 113,0-1,2 0,1-2,-4-42,6-108,4 147,0-13,1 25,-2-1,0 0,0 1,-2 0,0 0,-1 0,-10-34,-3 13,3 0,0-2,3 0,1 0,-7-82,13 82,-3 2,-15-63,11 62,3 1,-6-59,-2-39,0-22,14 117,2 12,-2-1,-10-60,3 45,1-1,0-56,8-98,1 74,-2-1030,2 1124,1 2,10-46,-2 10,2-9,-5 31,5-84,-8 52,3 2,19-88,-18 118,-4 3,-1 0,-1-47,-3 44,11-75,-4 82,17-61,-18 79,-1-1,-1-1,0 0,0-30,-5-95,-1 61,1-1568,0 1631,-1 0,-10-43,-1-16,6 33,-18-67,15 75,1-1,-6-68,15-6,2 78,-2 1,-1 1,-11-64,5 57,-2-53,6 63,0-2,-2 2,-11-39,6 38,1-1,2 0,2-1,1 1,0-63,6-594,-4 661,-1 1,-11-53,4 32,-1-4,3 14,2 2,-3-54,7 57,-11-59,6 58,-2-56,9 47,0 26,0-1,-1 1,-1 0,-7-31,-1 5,-6-61,4 19,4-6,7 67,-7-48,2 47</inkml:trace>
</inkml:ink>
</file>

<file path=xl/ink/ink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21:57.785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23426 5470,'0'-647,"2"609,12-75,-7 71,2-54,-8-183,-2 125,2 125,2 0,7-39,-3 32,1-35,-6-5,-2 43,1 0,9-58,-1 43,-3-1,1-55,-8-101,-1 77,3 63,0 22,-1 0,-2 0,-10-63,-27-93,33 157,-1-61,-4-33,-8 33,8 52,3 0,-5-97,13 141,0-27,-1 1,-9-60,-27-120,29 146,7 55,0 1,0-1,-1 1,0-1,-1 1,0 0,-6-14,1 7,0-1,1 0,1-1,1 0,-5-31,6 29,-1 2,-1-1,0 1,-2 0,-18-37,-61-82,59 99,-19-47,35 63,0 1,-28-39,-174-174,56 66,113 117,37 42,0 0,0 0,-1 2,0-1,-1 2,1-1,-1 1,0 1,-18-10,3 8,0 1,0 1,-1 1,0 2,-32-2,-134 6,92 3,-504-3,359-18,-6 1,206 14,-65-11,64 6,-60-1,-749 10,682-17,13-1,-457 16,295 3,-1498-2,1773 2,-61 12,-26 1,-376-12,260-5,-254 2,474 2,-1 1,-33 8,-24 4,-118 17,122-16,-112 6,108-16,-100 23,84-11,50-11,-55 12,20 3,-125 12,-11-7,-196 13,-321-40,307-2,424 2,-1-1,1-1,-1 1,1-2,-20-6,-51-31,81 40,-60-30,34 18,-51-32,70 39,-8-7,0 0,0 2,-1 0,0 1,-1 1,0 1,-25-7,19 10,-40-10,0 4,-81-2,-1214 14,1338-4,0-1,0 0,0-2,0-1,1-1,-38-18,35 14,1 2,-1 0,-1 2,-43-7,-153 12,102 5,-2879-3,2962 2,-67 13,-14 1,-254-13,189-5,153 3,1 2,-36 9,30-5,-33 1,-53 9,23-2,13-11,52-3,0 1,-40 8,-116 31,145-35,1-2,-69-2,-42 4,-44 24,89-12,-35-5,-10 1,57-3,-190-2,186-10,63 3,-63 12,2 1,-258-10,201-7,-341 2,469-2,0 0,-40-11,36 6,-39-2,22 6,-79-10,-60-10,35 6,89 9,1 2,0 4,-79 7,130-4,1 1,-1 1,1 0,0 0,0 1,0 1,0-1,1 1,0 1,1 0,-13 12,8-7,0 1,1 1,1 0,0 0,1 1,-12 21,4 4,-17 54,9-21,20-55,-1 0,2 1,0-1,-2 29,2 71,2-22,-3-49,-21 88,3-14,18-89,2-5,-9 38,5-31,2 0,-4 67,0-3,-2 25,5 172,5-266,-2-1,-9 45,6-39,-3 39,9 70,-1 17,-14-64,9-64,-3 43,6 285,5-185,-2-122,1-10,-1 0,-2 1,-9 45,3-39,2 1,-1 51,8 104,1-76,-2 1871,1-1982,0 0,1 0,1 0,7 24,26 69,-17-57,68 235,-77-253,1-1,2-1,2 0,0 0,2-2,34 49,-7-11,-35-53,0 0,2-2,-1 1,21 22,-19-26,108 116,-42-45,-55-62,-1 2,36 49,16 23,-49-66,29 46,-33-45,2-1,43 45,22 26,14 52,1 2,-78-117,0 2,-2 1,-1 1,-2 0,27 82,-41-99,-1 0,-1 0,-2 1,1 36,-2-26,8 48,1-35,30 81,-31-104,-1 5,9 50,-8-28,13 115,-8-46,-9-87</inkml:trace>
</inkml:ink>
</file>

<file path=xl/ink/ink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22:24.304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0,'0'0</inkml:trace>
</inkml:ink>
</file>

<file path=xl/ink/ink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23:01.769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23:26.437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23:44.909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20924 13437,'-2'-22,"0"1,-2 0,0 0,-2 0,0 0,-14-34,7 21,-9-38,14 37,-3-8,1-2,3 0,-5-73,14-317,-1 422,0 0,1 1,0 0,1-1,0 1,0 0,2 0,-1 1,12-23,-5 15,1 0,0 2,2-1,26-27,-1 7,61-65,-87 88,2 1,0 0,1 1,0 0,27-14,93-40,-68 35,-39 18,0 2,1 1,1 1,-1 2,1 1,1 1,53-1,669 10,-728-5,0 0,-1-1,1-2,36-12,97-45,-81 29,-21 9,-24 9,0 2,59-14,-59 20,-1-1,0-2,-1-2,47-23,-51 22,50-15,-57 22,1-1,-1-1,-1-1,35-22,-12 2,-19 14,0-2,-1-1,33-34,-31 27,2 2,0 0,58-36,-67 46,0 0,-1-1,0-1,-1-1,0 0,-1-1,16-28,-12 15,0-1,-2-1,22-63,-6-21,7-17,59-163,-78 233,19-102,-29 102,-6 36,0 0,2 0,1 1,1 0,18-41,-6 25,-1-2,-2 1,-1-2,-2 0,-2-1,-1 0,-3-1,-1-1,1-91,-10-698,3 806,2 1,8-38,-5 33,2-37,-5-312,-5 197,3 80,-3-122,1 220,0 1,-1-1,0 1,0-1,0 1,-1 0,-7-13,-1 0,-21-26,10 14,11 12,1 0,0-1,1 0,2-1,-8-35,3 12,5 16,1 0,2 0,1-1,1 0,2-32,-2-33,-12-2,8 63,-2-34,7-23,1 57,-1 0,-1 0,-7-37,0 12,3 0,1-1,5-76,0 119,-1-9,-1-1,-10-45,6 39,-3-38,6-16,3 41,-10-67,0 38,0-96,11-79,0 92,-1-277,-1 403,-3 0,-11-54,6 38,-3-13,4 24,2 0,-3-59,8 73,1-9,-1 0,-8-45,-14-94,8 55,6 25,4-2,6-103,1 62,-3 62,0-3,15-150,3 60,-13 100,10-32,-8 59,3-56,-8 63,-4-239,0 239,-1 1,-2 0,-1-1,-14-42,15 61,-1 1,1 1,-2-1,1 1,-1 0,0 1,-1 0,-12-10,9 9,2 0,-1-1,2 0,-1 0,-10-21,-14-48,29 65,-1 0,0 1,-1 0,-1 0,0 1,0 0,-2 1,-14-18,-179-189,142 142,-16-18,51 65,-35-53,37 51,18 25,0 1,-1 0,1 0,-1 1,-1 0,-14-10,-53-21,24 12,11 5,-2 1,0 2,-1 2,-1 2,0 2,-1 3,2 1,-61 0,47 8,19 0,0-2,-72-13,59 5,-100-5,-53 15,74 1,-1403-2,1507 1,0 2,-40 10,35-6,-37 3,-41-6,-71 7,-109 12,-3-24,108-1,-2246 2,2389-2,-69-13,66 7,-49-2,-393 9,231 3,-4867-2,5090-2,1-1,-38-11,34 7,-53-3,-378 9,222 3,-1599-2,1803-2,-57-11,-10-1,-71-4,-89-3,224 19,-62-13,59 7,-47-1,-513 8,291 3,272-1,19 0,0-1,0-1,0-1,-41-10,37 5,-1 1,1 2,-33-1,-89 6,64 1,-1552-2,1601 2,0 2,-48 12,64-12,-10 4,-57 23,17-4,53-21,-9 3,-1 0,0-2,-28 2,13-2,0 1,-77 29,81-24,2-1,-3-3,-70 8,86-14,1 0,-24 8,22-5,-41 4,-7-8,41-2,0 1,-47 10,-80 14,51-9,62-11,-63 0,4-1,64 1,-73 22,80-17,-1-2,0-1,-45 2,61-9,-11 0,2 2,-49 8,-140 33,32 6,154-37,-40 21,45-20,-1 0,-33 9,3-3,-94 47,150-66,-14 9,0 0,1 1,0 1,0 0,1 1,-18 22,-18 17,28-31,1 0,1 2,1 0,1 1,0 1,3 1,-1 1,2 0,-18 50,-32 118,55-160,2 0,0 0,-1 67,7 643,1-313,1-401,0-1,9 40,-5-33,3 35,7 55,-9-87,3 65,4 39,0-17,2 0,-9-86,3 62,-9 448,-3-260,2 482,1-738,2 1,1-1,9 39,32 98,-36-142,2 0,1-1,0-2,23 36,74 92,-105-148,-3-5,26 35,61 66,-30-42,69 96,-97-118,51 85,-6-9,-7-23,3-4,106 100,229 232,-295-297,-54-56,-3 2,-2 4,45 84,-84-131,19 49,-21-46,20 39,134 181,-141-219,46 46,-43-48,37 45,53 95,-96-138</inkml:trace>
</inkml:ink>
</file>

<file path=xl/ink/ink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29:28.913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1763 9280,'-1'-1,"0"1,-1-1,1 1,0-1,-1 0,1 0,0 1,0-1,-1 0,1 0,0 0,0-1,0 1,0 0,1 0,-1 0,0-1,0 1,0-3,-14-31,13 31,-127-424,100 315,-36-156,-7-30,20 24,11 44,-27-17,-5-19,-52-186,99 373,0-3,-53-109,58 150,-10-17,3-2,-38-119,-34-117,81 248,-80-159,70 157,3-3,2-1,-21-66,44 115,-5-24,-3 1,-1 0,-25-51,8 29,-37-100,37 56,22 69,-2 1,0 1,-22-46,21 53,1-1,0 0,-8-34,-5-60,19 107,-10-167,11 129,-2-1,-2 1,-13-63,6 62,2 0,1 0,3-1,0-62,6 79,-2 0,-1 0,-7-40,0 12,3 0,2-1,5-88,-3-52,-20 60,16 107,-8-26,9 37,0-1,-4-40,8-286,3 167,-4 62,5-135,-1 227,2 0,1 0,1 0,1 0,2 1,0-1,1 2,16-27,20-38,16-32,-37 80,-3-3,21-50,-30 63,2 1,1 0,28-38,-21 29,-2-1,-2 0,26-82,-36 98,1 1,1 0,1 1,0 0,26-29,7-15,76-113,-94 143,50-50,-22 28,-47 49,0 0,0 0,1 1,0 0,1 0,-1 1,1 1,0 0,1 0,-1 0,19-4,-6 4,0 2,1 0,0 1,36 2,612 4,-416-5,-216 3,63 11,20 1,98 6,-107-9,191-8,-161-5,392 2,-490 2,67 12,16 1,281-13,-209-4,3389 2,-3553 2,58 10,11 1,428-8,-295-7,707 2,-907 2,69 12,-65-7,49 2,437-8,-252-3,909 2,-1141 2,65 13,23 0,338-12,-244-5,3218 2,-3379 3,83 14,-101-10,3 3,84 26,-96-23,0-2,1-2,77 8,201-16,-144-3,4867 2,-5032 0,-1 0,1 1,-1 0,0 0,0 1,0 0,0 0,0 1,0 0,8 5,-5-1,0 0,-1 1,-1 1,1 0,13 16,60 58,-49-48,57 68,-60-60,52 69,-61-82,-2 2,-1 2,-2-1,20 53,13 26,-13-33,49 164,-59-139,16 112,-38-173,-1 51,-1-21,1-45,1 0,1 0,2-1,15 39,-13-40,0 1,-3-1,0 3,6 50,2 38,-8-79,1 52,-7-86,0 48,9 59,27 142,-23-151,4 24,6 27,7 37,-24-141,1 60,-3-25,-2-63,8 32,-6-34,-1 1,1 22,-2 289,-5-169,2 237,-1-378,-2 0,0 0,-1-1,-1 0,-11 28,8-25,1 1,1 0,-4 33,7 42,4-69,-2 0,-8 57,1-45,2-10,-11 35,10-40,2-1,0 1,2 0,0 47,2-35,-7 48,-1-1,2 1,5 92,2-178,-1 34,-12 66,-2 9,-1 20,8-82,-1 53,8 420,3-245,-1-185,-3 105,-12-88,7-64,-1 45,7-46,0 13,-10 60,-28 121,26-166,2-17,-7 109,16-142,-1 0,-1 0,0 0,-14 35,10-31,1-1,-7 44,8 53,-3 24,-2-66,-15 91,20-130,-1 53,-4 31,-81 296,61-310,-29 86,44-133,13-47,-1 0,0 0,-1-1,-1 1,-15 28,-86 118,85-134,-1-1,-1-1,-40 34,50-49,-1-1,0 0,0-1,0-1,-2 0,1-2,-1 1,-35 7,16-8,-1-2,0 0,-49-4,50 3,-1 0,1 2,-1 1,-38 12,17-4,12-7,-2-2,0-1,-86-6,40 0,69 2,-136 3,127-1,2 3,-62 14,-134 37,101-27,-18 17,63-17,45-15,2 2,0 1,0 2,-36 29,-25 12,58-36,0 1,2 1,-54 53,59-49,-132 133,134-130,1 1,3 1,-27 47,15-22,24-41,1 0,2 1,-1 0,2 0,-11 38,14-32</inkml:trace>
</inkml:ink>
</file>

<file path=xl/ink/ink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37:32.770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2415 8441,'-3'0,"-19"1,1-1,-1-1,0-1,0-1,-35-10,-109-57,98 41,-319-146,377 171,-209-110,200 101,1 0,1-2,1 0,0-1,-19-25,12 11,1-1,-23-45,-30-71,53 104,-30-89,-3-3,45 114,1-1,1-1,0 0,2 0,-6-42,6 31,-2 1,-21-56,17 56,2 0,-11-56,10 33,-3 0,-2 2,-35-80,5 11,31 79,1 1,-7-50,12 46,-12-102,21 136,-2-1,1-1,-2 1,0 1,0-1,-1 1,-1 0,0 0,-8-13,-3-1,1-2,1 1,2-1,-12-41,14 39,-25-55,25 66,2-1,0 0,1 0,0 0,2-1,-4-25,-5-42,8 61,-3-44,6 43,-9-42,-2-16,-2-13,9 63,-3-47,9 64,-2 1,0 0,-1 0,-1 1,-10-25,-44-87,20 50,30 57,1-2,1 1,-5-32,-9-34,-47-100,61 171,2-1,0 0,1 0,1 0,-1-24,5-105,2 64,-3 56,-1-2,-1 2,-8-39,2 24,2-1,-2-57,9-92,1 72,-2-391,1 479,2-1,1 2,2 0,10-34,48-130,-22 75,-24 68,10-31,-19 60,0-1,21-40,10-25,28-62,-65 146,27-68,-24 55,1 1,1 0,18-29,22-29,-3-1,65-153,-100 208,2 0,1 1,23-32,13-25,-14 18,2 3,2 1,80-89,-67 86,-35 37,2 1,1 2,0 0,2 1,32-23,-26 25,93-52,-109 63,2 0,1 1,-1 0,1 1,0 0,0 2,17-1,278 3,-127 2,188-2,-343-1,-1-2,36-8,-30 5,32-2,-30 6,-4 1,58-10,-42 2,-1 3,52-1,98 8,-72 1,1716-2,-1796 3,1 2,0 1,48 15,0 0,111 18,-19-8,-30-3,6 1,35-10,67 20,-79-25,-29-3,129 11,-74-7,142 10,4 7,6 0,-86-11,-48-4,-82-7,47 5,321 3,-479-16,68 11,-65-6,47 2,423-8,-244-3,2507 2,-2727-2,63-11,31-3,-95 15,-14 2,1-3,54-8,-41 2,2 1,53 0,92 8,-71 1,839-2,-925-2,63-11,0-1,287 9,-213 7,1648-2,-1767-2,59-11,39-3,-61 17,35-2,-102-2,36-10,-37 8,-1 0,23 0,71-12,-76 10,59-3,-24 10,-24 0,91-11,-69 1,90-1,71 12,-79 1,2468-2,-2599 1,0 1,0 1,0 1,0 1,0 0,-2 2,1 0,-1 2,1 0,28 19,31 13,-50-28,28 18,-33-15,2-1,0-1,2-2,37 14,-56-23,1 1,-1 0,0 0,0 1,-1 1,1-1,9 9,4 6,21 25,-3-2,-32-35,0 1,-1 0,0 0,-1 1,0 0,7 16,21 68,-11-28,58 113,-45-104,33 100,-39-93,5 18,46 169,-76-252,6 14,-2 1,-1-1,-1 1,-2 0,2 37,-10 41,4 62,13-74,2 17,-13 272,-5-200,2-187,0 69,-13 107,-8 89,21 2,2-100,-3-97,3 80,1-128,11 39,-2-14,50 163,-43-153,-6-20,-6-21,-1 1,-1 0,0 1,2 20,-2-2,2-2,2 1,15 38,-2-5,-13-32,6 60,-11-70,2 6,2 0,0-1,14 30,-10-31,-2-1,-2 1,7 36,-4 14,-1-5,3 104,-14 308,3-448,13 75,-3-40,46 265,-52-278,-4 75,-2-79,10 95,10 107,-20 4,-2-98,2 1643,-2-1773,-2-1,-1 0,-14 53,8-45,-7 67,16 137,1-15,-5-186,-19 78,15-81,1 2,-3 51,11-78,-2 0,0 1,-1-1,0 0,-12 27,9-22,0 0,2 2,0-1,-2 46,6 97,3-100,-1 390,-2-420,-14 74,8-71,-2 53,8 446,3-256,-2 1463,-2-1714,-1 0,-7 35,-4 27,10-63,-1 0,-2 0,-1-1,-2 1,-15 33,17-40,0 0,2 1,1 1,-5 47,9 97,2-101,-2-41,-2-1,-8 41,5-34,-2 33,6-38,0 1,-2-1,-8 32,4-34,-39 162,40-150,1 0,-2 78,8-108,1 65,-2 0,-16 97,7-118,-20 159,27-172,-2-1,-2 1,-18 58,15-56,1-1,-4 67,0-9,7-44,1 56,3-58,-8 57,0-30,-1 89,12 80,0-91,-1 347,2-479,0 2,10 39,-6-35,3 41,-6-18,8 89,26 70,-32-178,-1-2,-1 38,-2-37,1-1,8 42,-2-28,-2-1,1 51,-8 96,-1-71,2 1105,1-1207,1 0,1 0,9 40,-6-40</inkml:trace>
</inkml:ink>
</file>

<file path=xl/ink/ink1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37:43.884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13356 263,'0'556,"-3"-505,-2-3,-2 2,-17 62,3-15,-11 19,12-49,-38 112,42-137,5-7,-10 59,-4 12,8-49,-44 126,53-168,0 0,-11 16,10-18,2 0,0 1,-8 18,7-15,-1 1,-1 1,-1-2,-1 0,0-1,-19 20,13-17,1 3,1-1,-14 26,10-11,-1-1,-1-1,-1-3,-33 36,-132 131,149-157,21-21,-1-2,-34 29,1-10,-1-4,-1 0,-91 35,122-61,0-2,1 1,-2-2,-45 1,-30 5,34 0,-1-4,-69-2,102-3,-1 2,-36 9,-39 3,-10 1,21-3,-11-9,75-5,1 2,-1 1,-34 8,25-2,2-1,-1-3,-48-1,63-2,0 2,-38 8,33-4,-34 2,-267-7,171-4,-1262 2,1398-1,1-2,-40-9,35 5,-38-2,-44 8,75 2,1-1,0-2,-51-10,38 2,-87-2,7 1,-12-3,-230 8,206 8,117-2,11 1,0-1,0-2,-50-10,43 3,1 2,-56 0,-91 8,71 1,-514-2,453-17,21 1,-7 16,-42-2,100-13,71 8,-50-2,2 10,50 0,-1-1,2-2,-52-10,42 3,1 3,-52-2,-91 9,77 1,27-1,0 0,-147-16,106 1,-234 6,70 5,217-1,-1-4,-72-18,41 0,25 6,-107-15,-149-3,317 36,1-2,1 1,-1-2,1 0,-16-8,-68-40,62 31,-10-5,19 10,-2 1,-49-20,49 25,-1 1,0 0,-30-19,7 0,10 7,-75-55,-161-125,257 186,-39-37,15 12,-12-14,45 40,-1 0,0 2,-1 0,-30-18,33 24,-22-12,-52-39,75 50,1 0,0-1,0-1,1 0,1 0,0-1,1 0,-12-25,4 1,1-2,1-2,3 2,0-1,-7-72,6 22,2 24,-1-76,12-216,-2 347,0 0,1 0,1 1,-1-1,1-1,1 1,-1 0,1 1,1 0,8-15,0 3,2 2,31-36,172-169,-177 181,78-64,-76 74,43-25,-70 48,-2 1,3 1,-1 1,1 0,0 1,0 1,17-3,59-6,-35 5,73-3,-99 9,0-2,-1-1,57-17,-53 12,-1 2,62-7,-9 16,-64 0,0 0,0-2,-1 0,2-1,-1-2,31-8,-28 1,2 2,0 1,1 1,0 2,-1 0,36 1,-5 4,-11 1,0-2,59-10,-39 1,96-2,69 12,-86 2,192-2,-312 0</inkml:trace>
</inkml:ink>
</file>

<file path=xl/ink/ink1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37:50.802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3979 125,'-110'2,"-124"-5,199-2,0-1,-45-13,45 9,1 2,-57-6,69 13,0 0,1-2,-1-1,1 0,-34-11,33 7,0 2,-1 0,0 1,0 1,-27-1,-122 5,80 2,-484-2,389 17,19-1,134-15,-47 11,-22 2,64-9,-1 1,2 2,-74 24,-29 8,117-35,0 1,1 0,-1 1,2 2,-1 0,1 2,1 0,0 2,1 0,-32 25,32-20,-2-2,-43 26,41-29,2 2,-41 33,-37 34,8-7,32-11,-10 5,-41 43,91-90,-31 27,39-39,1 1,0 0,0-1,1 2,1 0,0 0,0 1,1 1,-8 17,-12 58,-24 138,39-167,5-12,-5 95,14 49,2-66,-5-49,4 89,2-142,2-1,0 1,1-1,1-1,20 38,-11-23,47 86,-55-108,0 0,1 0,1-2,0 1,1-1,0 0,17 13,32 34,-6-3,84 68,-124-113,1-1,0 0,0-2,21 10,75 26,-74-33,-1 3,45 26,-52-24,2 0,58 22,-70-33,1 0,0-1,1-1,-1-1,37 1,-3-4,-24-1,-2 1,1 1,43 9,45 10,37 8,-100-16,0-3,59 4,-113-13,98 13,50 2,0-16,55 2,-96 14,-67-8,48 1,407-7,-235-3,1717 2,-1929-1,0-3,-1-2,61-15,140-49,-221 61,122-32,-108 30,1-1,-2-3,49-24,-29 13,96-36,90-40,-210 84,136-62,83-32,-206 85,0 3,93-32,-125 51,0-2,0 0,-1 0,1-2,-2 0,0-1,0 0,15-14,15-14,1 3,1 1,75-37,118-58,-170 83,-54 33,1 1,-1 0,33-13,-6 4,1-1,57-42,4-1,-88 55,1 2,29-8,-28 9,0-1,20-10,73-49,24-13,-118 69,-1 0,0 0,-1-2,-1 0,0-1,23-25,51-50,5-7,-44 41,-19 21,-1-1,37-54,-31 32,77-88,-104 133,-2 0,0-1,0 0,10-26,-11 22,1 0,18-24,-10 19,74-109,-73 104</inkml:trace>
</inkml:ink>
</file>

<file path=xl/ink/ink1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42:01.773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9507 1,'-66'68,"-29"27,-24 22,69-71,32-28,-2 1,0-2,-1-1,-37 22,37-26,1 2,-19 14,25-16,-1 0,-1-1,0-2,-28 14,-160 57,194-76,-272 115,256-109,0 0,-33 5,30-8,-47 18,6 9,-111 74,103-59,53-33,1 2,1 0,0 1,1 1,-18 24,-36 29,49-49,-27 31,29-27,-34 26,37-35,1 1,1 0,-20 27,-144 264,172-290,1-2,0 2,2 0,-13 37,11-24,-1-1,-27 47,14-28,7-17,-35 50,42-65,1-1,1 1,0 1,2 0,-6 24,6-17,-1-3,-18 41,-115 195,61-71,60-136,4-4,2 1,2 1,-6 69,15-95,-11 42,8-48,2 0,-2 27,-9 56,0 4,13-83,-12 44,9-45,-6 45,9 3,2-36,-1-1,-7 38,1-24,-1 79,3-29,-9-12,8-56,-3 35,8-42,-2 1,0 0,-2 0,0-1,-2 0,-1-1,-14 32,-15 26,13-27,-50 81,60-114,-2-1,-21 21,-6 5,33-32,0-2,-2 0,0-1,0 0,1 1,-22 9,23-14,-1-1,0-1,-1 0,1 0,-1 0,1-1,-1-1,0-1,-15 1,-20 0,-62 11,67-8,-82 0,12-2,84 1,0 1,1 1,-40 15,31-9,-243 70,247-74,0-2,0-1,-42 1,39-4,1 1,-61 16,-145 33,-137 6,367-57,-146 10,-14 2,4 3,112-13,-47 11,61-8,-48 2,-439-7,251-2,-249 1,500-2,0-1,0 0,0-2,-43-15,-7-1,-314-89,369 104,0 0,1-2,0-1,0-1,1 0,1 0,-1-2,2-1,0 0,1-1,-14-16,-41-41,49 53,2-2,0 1,-22-34,24 29,-1 2,-2 1,-23-23,-26-28,43 45,-40-35,37 35,-36-38,44 43,-37-32,40 39,0-1,1 0,1-2,-17-23,32 40,-46-69,-55-112,87 148,-3-2,2-2,-16-55,25 64,-1-2,-8-60,12 65,-8-34,6 35,-5-46,10-120,2 110,-1 71,0-1,2 2,-1-1,1 1,0 0,1-1,0 0,1 1,6-12,2 1,1 2,1 0,16-18,23-30,-33 40,0 1,41-39,-28 36,44-48,-49 45,35-28,-33 33,34-40,-52 53,0 0,0 1,2 0,-1 1,0 0,2 1,0 1,0-1,1 2,0 1,1 1,-1 0,1 1,1 0,-1 2,24-3,40 1,103 5,-64 3,314-3,-414 0,0 2,-1 0,1 2,-1 0,37 12,-30-5</inkml:trace>
</inkml:ink>
</file>

<file path=xl/ink/ink1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42:07.669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 0,'0'0</inkml:trace>
</inkml:ink>
</file>

<file path=xl/ink/ink1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43:41.915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1951 1158,'0'-1,"-1"0,1 0,0 0,-1 0,1 0,-1 0,1 0,-1 0,1 0,-1 0,0 0,1 0,-1 0,0 1,0-1,0 0,0 1,0-1,1 0,-1 1,0-1,0 1,-1 0,1-1,0 1,-2-1,-33-5,33 5,-56-4,-36-5,47 2,0 2,0 1,-1 3,-69 7,100-3,-30 9,-14 1,-32 4,61-9,-53 4,54-7,-50 10,8 0,50-9,2 2,-1 0,0 1,-34 19,22-11,-42 23,57-27,-1-1,0-2,0 0,-1 0,-43 10,41-16,1 2,-24 7,39-9,-1 0,1 1,0 0,0 0,1 1,-1 0,1 1,-10 9,-15 16,-42 41,60-58,0 0,0 0,2 2,0 1,0-1,2 0,0 3,1-2,1 1,0 0,2 2,0-1,1 0,-3 33,-8 37,8-50,-4 77,11 356,3-213,0-231,1 2,11 47,-4-29,32 116,-31-127,-4-18,0 1,2 0,0-2,2 1,0-1,1 0,0-2,1 1,27 25,-22-23,23 34,-27-34,0-2,32 33,85 77,-113-112,1-1,1 0,0-1,23 10,-2-2,157 95,-153-91,-22-15,-1 2,0 1,34 27,-34-21,2-1,0 0,0-2,2-1,0-1,50 21,257 62,-178-55,-104-27,2-2,-1-3,0-3,101 3,435-12,-562 4,0 0,40 9,-35-5,37 3,91-9,23 2,-95 13,-58-9,40 3,264-7,-170-4,1067 2,-1189-2,69-11,-67 6,50-3,-66 8,50-10,4-1,-63 11,0-1,-1 0,0-1,1-1,-1-1,20-10,-21 10,0 0,1 2,0 0,17-2,-11 2,32-9,16-16,-51 20,1 1,0 1,1 0,30-4,28-2,-32 5,70-3,548 10,-309 3,2529-2,-2834-2,67-12,-66 7,62-2,-103 9,32 0,0-1,0-3,50-10,-26 0,-1 3,2 2,74 1,417 9,-207 0,-126-18,-8 1,-136 17,-41 1,0-2,0-2,56-10,89-26,-40 18,-1 0,153-32,-257 47,77-1,-77 6,72-10,-23-10,-1-2,-2-5,118-50,-133 41,-43 19,32-10,-9 6,-31 10,0 3,0 0,37-6,-49 12,1 0,0 0,-1-1,0-1,0 1,0-2,0 1,-1-2,12-7,138-112,-84 64,59-63,-82 73,-18 16,-2-3,-2-1,-1-1,23-44,-49 79,33-50,-15 24,17-36,19-35,-36 69,-3-2,0 1,21-65,-29 64,-1-1,-3 1,0-2,0-65,-8-506,3 584,2 0,7-35,3-17,4-27,-10 67,5-68,-11 82,2-1,1 1,1 0,1-1,1 2,1-1,16-29,8-34,15-28,-25 70,42-74,-54 101,1 0,1 1,0 0,28-25,48-42,-45 38,-19 23,39-26,10-8,-50 36,2 1,0 0,0 2,2 2,0 0,0 1,51-15,-39 17,1 2,1 1,0 3,0 1,48 0,-66 3,1-1,38-9,13-1,-28 6,63-18,-71 13,0 2,66-5,220 13,-155 3,-46-2,-98 0</inkml:trace>
</inkml:ink>
</file>

<file path=xl/ink/ink1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45:08.618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11028 966,'-502'0,"447"-2,-64-11,63 5,-61 0,97 8,-16 0,0-1,-49-8,-1-9,48 8,-1 3,-79-6,-367 12,211 3,-973-2,1173-3,-1-3,-127-27,28-12,134 33,-14-5,33 9,0 2,0 0,-28-4,-34-3,-24-3,104 16,-31-1,0-2,1-2,-47-11,55 9,-11-3,0-1,0-2,-44-22,38 14,-50-18,41 19,-11-1,-2 2,-113-20,14 4,-57-14,131 41,62 6,1 0,-35-8,-106-26,57 22,21 5,-14-2,-1 4,-126 7,90 2,-685-2,644 15,3-1,131-14,15-1,1 2,-1 1,-40 7,-25 10,-67 16,70-15,56-13,1 1,-44 17,50-14,1-2,-1 0,0-2,-1-1,0-1,-59 1,-483-8,549 3,0 1,-40 9,36-5,-44 3,-60-7,70-3,-98 12,46 0,-208-4,210-8,93 0,1-1,-1-1,1-1,0 0,0-1,0-1,1-1,0 0,0-2,1 0,0 0,1-2,0 1,-23-22,-3-3,18 16,-24-24,42 36,0 0,0 0,1 0,0-1,0 0,1 0,0 0,-3-9,-3-16,2-1,1 0,1 0,0-37,6 45</inkml:trace>
</inkml:ink>
</file>

<file path=xl/ink/ink1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45:48.533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840 7,'-1'0,"0"-1,0 0,0 0,-1 1,1-1,0 1,0-1,0 1,-1 0,1-1,0 1,-1 0,1 0,0 0,-1 0,1 0,0 0,-1 0,1 0,0 0,0 1,-1-1,1 0,0 1,0-1,-1 1,1 0,0-1,0 1,0 0,-2 1,-4 3,0 0,0 2,-7 6,13-12,-48 52,3 2,-56 89,67-87,18-28,-36 46,35-54,1 1,1 1,0 1,-15 33,6-8,-44 64,42-72,2 2,-24 52,36-58,2 0,1 1,-5 42,-13 45,2-19,17-65,1-3,1 1,-1 52,9 300,-2-372,-1-1,-1 0,-7 24,5-21,-5 42,7 241,5-157,-3-61,3 100,3-158,1 1,1 0,21 53,-17-55,-1 2,-2 0,9 48,-14-56,1 0,1 1,1-2,1 1,1-1,16 29,5 22,-23-51,1-2,0 0,16 25,9 10,-22-34,0-1,2 0,0 0,2-2,18 20,-2-9,40 28,-59-47,0-1,1-1,0 1,0-2,1 1,-1-1,22 4,16 2,54 19,66 14,-124-33,0-1,1-2,1-2,-1-2,67-3,-44-3,89 3,-142 1,0 2,1 0,28 10,-25-6,33 6,27 2,71 11,239 32,-311-47,-21-3,93 3,-84-13,-31-1,0 2,0 2,61 9,-59-3,2-3,51 0,-16-2,-37 2,74 19,-75-15,70 9,0-2,-68-9,42 3,-57-8,43 10,-43-7,43 5,50 5,4 0,-23-15,-62-1,0 2,0 1,40 8,140 28,-62-15,-21 1,-50-11,-19-4,25 6,-51-8,1-2,55 2,83-8,-65-1,1099 2,-1201 0,0-1,-1 0,1-1,-1 0,1 0,-1-1,11-6,67-36,-36 18,-38 20,-1-1,0 0,-1 0,0-1,21-20,-30 27,-1-1,1 0,0 0,-1 0,1 0,-1-1,0 1,0-2,-1 2,1-1,-1 0,0 1,0-1,0 0,0 0,-1 0,1 0,-1 1,0-2,0 1,-1 0,1 0,-1 0,0 0,0 1,-3-7,-9-13,-1 1,-2 0,-25-28,-13-19,36 43</inkml:trace>
</inkml:ink>
</file>

<file path=xl/ink/ink1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46:02.177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3995 3835,'1'0,"0"0,0 0,0 1,0-1,0 1,0-1,0 1,0-1,0 1,0-1,0 1,0 0,0-1,-1 1,1 0,0 0,-1 0,1 0,0-1,-1 1,1 0,-1 0,1 0,-1 0,0 0,1 0,-1 2,7 32,-7-32,5 41,-3 0,-6 79,3-117,0 0,-1 0,1 0,-1-1,0 0,-1 1,1-1,-7 8,-30 38,24-34,6-6,-1 0,0-1,-1 1,0-2,0 0,-1-1,-1 0,1 0,-1-1,-1-1,1 0,-19 5,-139 49,30-7,112-44,0 0,0-2,-1-2,1 0,-40 1,-515-7,227 0,-3 1,333 1,0 2,-35 8,29-5,-33 2,-271-6,172-4,-251 2,398 0,1-2,0 0,0 0,0-1,0-2,1 1,-1-3,-20-8,-85-34,-38-17,139 56,1-2,0 0,0 0,1-2,1 0,-29-30,-73-87,114 122,0 0,0 0,1 0,0 0,1-2,-6-18,-10-66,16 75,-2-36,1-1,6-81,0 57,-1 71,1 0,0 0,0 1,0-2,2 2,-1 0,1 0,0 0,1 0,0-1,1 1,0 1,0 0,1 0,0-1,10-7,2-5,-1-2,-1 1,-1-2,12-24,-2 6,3 1,48-54,-73 90,116-126,-63 70,127-127,-130 134,132-125,-162 153,32-45,10-13,-54 70,-1-2,0 2,-1-1,-1-2,9-20,9-20,-12 30,2-5,1 2,36-51,-36 57,-1 1,17-35,18-28,80-124,-57 85,-59 105,1-1,0 2,30-26,2-3,64-74,-93 100,-2-1,17-26,-17 23,25-30,183-188,-205 221,104-109,-61 70,-35 33,1 2,38-30,0 3,-53 40,2 1,-1 0,1 2,1-1,21-9,49-21,-45 21,77-29,163-38,-244 74,2 4,-1 1,1 2,0 1,69-1,-76 6,62-12,-58 7,45-2,448 7,-255 3,499-2,-749 2,0 1,0 1,1 1,-2 1,47 19,10 3,131 19,-196-43,0 1,0 1,-1 0,0 1,0 1,-1 0,20 16,-14-11,12 11,35 33,18 12,-65-55,1-1,0-2,1 0,0-1,1-1,0-1,0-2,1 0,-1-1,1-1,0-2,46 1,-48-2,1 3,-1-1,0 1,40 13,-37-9,1-1,51 7,79-13,-3-1,-64 14,-60-8,39 3,47 7,-79-9,60 3,-53-8,0 2,0 2,75 22,25-2,-68-13,-38-8,0-2,55-2,19 2,-94-1,33 8,11 2,-21-6,61 18,-60-13,53 8,191 28,-152-28,-89-14,75 19,61 17,-45-10,-106-24,0-2,-1-1,2-1,-1-1,0-2,0-1,43-6,-64 6,0 0,0-1,-1 0,1-1,-1 1,0-1,0-1,0 1,0-1,0 0,-1-1,0 1,0-2,0 1,0-1,-1 0,0 1,0-1,-1-1,0 1,0-2,-1 2,1-1,-1 0,-1 0,4-16,-3 3,-1 1,-1-35,-2 28</inkml:trace>
</inkml:ink>
</file>

<file path=xl/ink/ink1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52:48.943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1002 0,'1'79,"-3"89,-13-81,10-57,-4 37,6 264,5-171,-3-118,3 52,-1-83,0 0,1 0,1 0,0 1,0-1,6 12,15 19,1 0,3-3,0 1,2-3,56 54,-76-82,-1 0,1 0,1-1,0 0,0 0,0-1,1-1,0 0,0 0,-1-2,2 1,0-2,0 0,15 2,65 8,110 29,-98-19,60 2,-108-16,89 2,59-12,-73-1,1454 2,-1564 2,1 0,0 2,-1 1,1 0,-2 1,28 14,57 14,79 7,-178-40,1 3,-1-2,0 1,0 0,0 0,-1 1,1 0,-1 0,6 5,6 7,23 27,10 9,-36-38,-1 0,-1 0,0 2,-1 0,0 1,-1-1,-1 1,8 22,-6-18,-2 1,-1 1,-2 1,0-1,0 0,-2 1,2 31,-6-18,0-9,1-1,6 34,1 2,-2 1,-3 0,-5 66,0-53,3-48,1-1,11 51,-4-31,1 4,-3-14,-2-1,2 51,-10 56,3 79,14-125,0 15,-14 2,0 18,14-45,-9-59,3 38,-7 6,-1-40,0 0,2 0,10 41,86 325,-91-365,1 1,-2 0,-1 1,1 36,-7 437,-2-220,4-264,0 1,9 39,-5-35,3 38,-7-29,9 87,3 9,-8-66,23 92,-19-117,-1 0,4 73,-13-115,0 40,10 72,-1-56,-3-2,-1 71,-4-101,2 0,8 39,-5-34,3 34,-7 265,-4-170,2 578,-1-708,-2-1,-8 36,-2 20,9-58,-9 34,7-37,2-1,-3 30,5-16,-8 88,-4 12,8-68,-10 25,5-36,4-21,-3 24,-7 117,16-158,-1-1,-1 1,-6 20,5-18,-5 40,9 111,-2 21,-4-151,-2 0,-15 44,4-15,13-48,-2-1,0 0,-2-1,0 0,-1 0,-1-1,-19 22,4-8,-2-2,-1-2,-38 32,46-44,1-2,-2 0,-1-2,-1-1,-45 20,-70 15,95-35,12-2,17-6,0-1,0 0,0-2,-18 3,-89-4,90-3,1 1,0 1,-61 11,56-4,0-2,-58 2,-78-9,67-1,29 1,-91 3,23 25,-161-22,172-7,-510 2,627 0,1-1,0-1,1 0,-1-2,0 1,1-2,-1 0,1-1,0 0,1-1,1-2,-28-17,-142-87,114 74,-25-14,49 30,3-1,-1-4,-53-43,56 42,0 2,-3 3,0 0,-48-17,-83-49,124 65,37 20,0-2,0 0,1 0,1-2,-19-14,-9-12,-51-54,73 68,1-1,2 0,0-1,2 0,0 0,-9-31,10 26,-1 0,-2 1,0 1,-30-42,28 49,1 3,1-2,1 0,0-1,-17-36,-8-23,-74-116,95 168,1-2,1 0,1 0,2-1,2-1,-9-35,-68-254,68 255,-14-61,31 119,1-1,0 0,1 0,-1 0,1 0,0 0,1-1,0 1,0 0,1 0,-1 0,2 1,-1-1,1 1,4-8,5-7,2-1,0 1,18-18,-14 19,28-44,-35 45,0-2,-1 1,-1 0,-1-1,0 0,-2-2,8-42,-12 36</inkml:trace>
</inkml:ink>
</file>

<file path=xl/ink/ink1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6-01T15:52:52.915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1,'0'0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C0098-4E55-481A-8BCC-3419268B053C}">
  <sheetPr>
    <pageSetUpPr fitToPage="1"/>
  </sheetPr>
  <dimension ref="A1:E12"/>
  <sheetViews>
    <sheetView showGridLines="0" tabSelected="1" zoomScale="93" zoomScaleNormal="93" workbookViewId="0">
      <selection activeCell="H8" sqref="H8"/>
    </sheetView>
  </sheetViews>
  <sheetFormatPr defaultRowHeight="14.5" x14ac:dyDescent="0.35"/>
  <cols>
    <col min="1" max="1" width="5" customWidth="1"/>
    <col min="2" max="2" width="31.36328125" customWidth="1"/>
    <col min="3" max="3" width="62.7265625" customWidth="1"/>
    <col min="4" max="4" width="13.1796875" customWidth="1"/>
  </cols>
  <sheetData>
    <row r="1" spans="1:5" s="257" customFormat="1" ht="15" thickBot="1" x14ac:dyDescent="0.4">
      <c r="A1" s="257" t="s">
        <v>262</v>
      </c>
    </row>
    <row r="2" spans="1:5" ht="30" customHeight="1" thickBot="1" x14ac:dyDescent="0.4">
      <c r="A2" s="309" t="s">
        <v>253</v>
      </c>
      <c r="B2" s="310"/>
      <c r="C2" s="310"/>
      <c r="D2" s="311"/>
    </row>
    <row r="3" spans="1:5" s="257" customFormat="1" ht="30" customHeight="1" thickBot="1" x14ac:dyDescent="0.4">
      <c r="A3" s="312" t="s">
        <v>254</v>
      </c>
      <c r="B3" s="313"/>
      <c r="C3" s="313"/>
      <c r="D3" s="314"/>
    </row>
    <row r="4" spans="1:5" ht="39" customHeight="1" x14ac:dyDescent="0.35">
      <c r="A4" s="308" t="s">
        <v>126</v>
      </c>
      <c r="B4" s="308"/>
      <c r="C4" s="308"/>
      <c r="D4" s="308"/>
    </row>
    <row r="5" spans="1:5" ht="16.5" x14ac:dyDescent="0.35">
      <c r="A5" s="260" t="s">
        <v>119</v>
      </c>
      <c r="B5" s="260" t="s">
        <v>120</v>
      </c>
      <c r="C5" s="260" t="s">
        <v>121</v>
      </c>
      <c r="D5" s="261" t="s">
        <v>122</v>
      </c>
    </row>
    <row r="6" spans="1:5" ht="43" customHeight="1" x14ac:dyDescent="0.35">
      <c r="A6" s="262">
        <v>1</v>
      </c>
      <c r="B6" s="263" t="s">
        <v>123</v>
      </c>
      <c r="C6" s="268" t="s">
        <v>130</v>
      </c>
      <c r="D6" s="264" t="s">
        <v>124</v>
      </c>
      <c r="E6" s="259"/>
    </row>
    <row r="7" spans="1:5" ht="43" customHeight="1" x14ac:dyDescent="0.35">
      <c r="A7" s="265">
        <v>2</v>
      </c>
      <c r="B7" s="266" t="s">
        <v>125</v>
      </c>
      <c r="C7" s="269" t="s">
        <v>131</v>
      </c>
      <c r="D7" s="267" t="s">
        <v>124</v>
      </c>
      <c r="E7" s="259"/>
    </row>
    <row r="8" spans="1:5" ht="43" customHeight="1" x14ac:dyDescent="0.35">
      <c r="A8" s="265">
        <v>3</v>
      </c>
      <c r="B8" s="266" t="s">
        <v>127</v>
      </c>
      <c r="C8" s="269" t="s">
        <v>132</v>
      </c>
      <c r="D8" s="267" t="s">
        <v>124</v>
      </c>
      <c r="E8" s="259"/>
    </row>
    <row r="9" spans="1:5" ht="43" customHeight="1" x14ac:dyDescent="0.35">
      <c r="A9" s="265">
        <v>4</v>
      </c>
      <c r="B9" s="266" t="s">
        <v>246</v>
      </c>
      <c r="C9" s="269" t="s">
        <v>133</v>
      </c>
      <c r="D9" s="267" t="s">
        <v>124</v>
      </c>
      <c r="E9" s="259"/>
    </row>
    <row r="10" spans="1:5" s="182" customFormat="1" ht="43" customHeight="1" x14ac:dyDescent="0.35">
      <c r="A10" s="265">
        <v>5</v>
      </c>
      <c r="B10" s="266" t="s">
        <v>247</v>
      </c>
      <c r="C10" s="269" t="s">
        <v>249</v>
      </c>
      <c r="D10" s="267" t="s">
        <v>124</v>
      </c>
      <c r="E10" s="259"/>
    </row>
    <row r="11" spans="1:5" s="182" customFormat="1" ht="43" customHeight="1" x14ac:dyDescent="0.35">
      <c r="A11" s="265">
        <v>6</v>
      </c>
      <c r="B11" s="266" t="s">
        <v>248</v>
      </c>
      <c r="C11" s="269" t="s">
        <v>250</v>
      </c>
      <c r="D11" s="267" t="s">
        <v>124</v>
      </c>
      <c r="E11" s="259"/>
    </row>
    <row r="12" spans="1:5" ht="38.5" customHeight="1" x14ac:dyDescent="0.35">
      <c r="A12" s="265">
        <v>7</v>
      </c>
      <c r="B12" s="266" t="s">
        <v>129</v>
      </c>
      <c r="C12" s="269" t="s">
        <v>134</v>
      </c>
      <c r="D12" s="267" t="s">
        <v>124</v>
      </c>
      <c r="E12" s="259"/>
    </row>
  </sheetData>
  <mergeCells count="3">
    <mergeCell ref="A4:D4"/>
    <mergeCell ref="A2:D2"/>
    <mergeCell ref="A3:D3"/>
  </mergeCells>
  <phoneticPr fontId="72" type="noConversion"/>
  <hyperlinks>
    <hyperlink ref="D6" location="Инструкция!A1" display="перейти" xr:uid="{0BAE574D-F8F7-40A8-99E1-4E502BBC51AD}"/>
    <hyperlink ref="D7" location="Памятка!A1" display="перейти" xr:uid="{A6BEA803-E63F-45F5-BDC3-29845A7FAFF3}"/>
    <hyperlink ref="D8" location="Бланк_пустой!A1" display="перейти" xr:uid="{BB95EBEE-4148-4587-A8FB-BB02AA2EF2FD}"/>
    <hyperlink ref="D9" location="'Спагетти_Пример 1'!A1" display="перейти" xr:uid="{38C02DC5-6145-4BFF-83D8-5308AB628B28}"/>
    <hyperlink ref="D10" location="Спагетти_Пример_2!A1" display="перейти" xr:uid="{D950F207-BBC4-4DE1-81EE-CA91CB3C95FA}"/>
    <hyperlink ref="D11" location="Спагетти_Пример_3!A1" display="перейти" xr:uid="{47D8815C-24EA-4D49-9B43-75F1556995EC}"/>
    <hyperlink ref="D12" location="'Чек-лист'!A1" display="перейти" xr:uid="{D8E7460A-19FF-43A7-9CA6-E3AD5AEE8C46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35A0-C8BB-4914-AEC1-BA08FCD79F97}">
  <sheetPr>
    <pageSetUpPr fitToPage="1"/>
  </sheetPr>
  <dimension ref="A1:E34"/>
  <sheetViews>
    <sheetView showGridLines="0" workbookViewId="0"/>
  </sheetViews>
  <sheetFormatPr defaultRowHeight="14.5" x14ac:dyDescent="0.35"/>
  <cols>
    <col min="1" max="1" width="6" customWidth="1"/>
    <col min="2" max="2" width="28.7265625" customWidth="1"/>
    <col min="3" max="3" width="32" customWidth="1"/>
    <col min="4" max="4" width="28" customWidth="1"/>
  </cols>
  <sheetData>
    <row r="1" spans="1:5" s="257" customFormat="1" x14ac:dyDescent="0.35">
      <c r="A1" s="257" t="s">
        <v>123</v>
      </c>
    </row>
    <row r="2" spans="1:5" ht="35" customHeight="1" x14ac:dyDescent="0.35">
      <c r="A2" s="315" t="s">
        <v>255</v>
      </c>
      <c r="B2" s="316"/>
      <c r="C2" s="316"/>
      <c r="D2" s="316"/>
    </row>
    <row r="3" spans="1:5" ht="5.5" customHeight="1" x14ac:dyDescent="0.35"/>
    <row r="4" spans="1:5" ht="38" customHeight="1" x14ac:dyDescent="0.35">
      <c r="A4" s="324" t="s">
        <v>118</v>
      </c>
      <c r="B4" s="321"/>
      <c r="C4" s="317" t="s">
        <v>135</v>
      </c>
      <c r="D4" s="318"/>
    </row>
    <row r="5" spans="1:5" ht="69" customHeight="1" x14ac:dyDescent="0.35">
      <c r="A5" s="324"/>
      <c r="B5" s="321"/>
      <c r="C5" s="319"/>
      <c r="D5" s="320"/>
    </row>
    <row r="6" spans="1:5" ht="5" customHeight="1" x14ac:dyDescent="0.35">
      <c r="C6" s="272"/>
      <c r="D6" s="273"/>
    </row>
    <row r="7" spans="1:5" ht="69" customHeight="1" x14ac:dyDescent="0.35">
      <c r="A7" s="321" t="s">
        <v>136</v>
      </c>
      <c r="B7" s="322"/>
      <c r="C7" s="323" t="s">
        <v>137</v>
      </c>
      <c r="D7" s="318"/>
    </row>
    <row r="8" spans="1:5" ht="5" customHeight="1" x14ac:dyDescent="0.35">
      <c r="A8" s="177"/>
      <c r="B8" s="177"/>
      <c r="C8" s="270"/>
      <c r="D8" s="271"/>
    </row>
    <row r="9" spans="1:5" ht="45.5" customHeight="1" x14ac:dyDescent="0.35">
      <c r="A9" s="325" t="s">
        <v>138</v>
      </c>
      <c r="B9" s="326"/>
      <c r="C9" s="327" t="s">
        <v>139</v>
      </c>
      <c r="D9" s="328"/>
      <c r="E9" s="178"/>
    </row>
    <row r="10" spans="1:5" ht="47.5" customHeight="1" x14ac:dyDescent="0.35">
      <c r="A10" s="329"/>
      <c r="B10" s="330"/>
      <c r="C10" s="331" t="s">
        <v>140</v>
      </c>
      <c r="D10" s="332"/>
    </row>
    <row r="11" spans="1:5" ht="55" customHeight="1" x14ac:dyDescent="0.35">
      <c r="A11" s="329"/>
      <c r="B11" s="330"/>
      <c r="C11" s="331" t="s">
        <v>141</v>
      </c>
      <c r="D11" s="332"/>
    </row>
    <row r="12" spans="1:5" ht="54.5" customHeight="1" x14ac:dyDescent="0.35">
      <c r="A12" s="329"/>
      <c r="B12" s="330"/>
      <c r="C12" s="331" t="s">
        <v>142</v>
      </c>
      <c r="D12" s="332"/>
    </row>
    <row r="13" spans="1:5" ht="38" customHeight="1" x14ac:dyDescent="0.35">
      <c r="A13" s="329"/>
      <c r="B13" s="330"/>
      <c r="C13" s="333" t="s">
        <v>143</v>
      </c>
      <c r="D13" s="334"/>
    </row>
    <row r="14" spans="1:5" ht="42.5" customHeight="1" x14ac:dyDescent="0.35">
      <c r="A14" s="335"/>
      <c r="B14" s="336"/>
      <c r="C14" s="337" t="s">
        <v>144</v>
      </c>
      <c r="D14" s="338"/>
    </row>
    <row r="15" spans="1:5" ht="5" customHeight="1" x14ac:dyDescent="0.35">
      <c r="C15" s="276"/>
      <c r="D15" s="277"/>
    </row>
    <row r="16" spans="1:5" ht="38" customHeight="1" x14ac:dyDescent="0.35">
      <c r="A16" s="339" t="s">
        <v>145</v>
      </c>
      <c r="B16" s="340"/>
      <c r="C16" s="327" t="s">
        <v>146</v>
      </c>
      <c r="D16" s="328"/>
    </row>
    <row r="17" spans="1:4" ht="47.5" customHeight="1" x14ac:dyDescent="0.35">
      <c r="A17" s="329"/>
      <c r="B17" s="330"/>
      <c r="C17" s="331" t="s">
        <v>147</v>
      </c>
      <c r="D17" s="332"/>
    </row>
    <row r="18" spans="1:4" ht="55" customHeight="1" x14ac:dyDescent="0.35">
      <c r="A18" s="329"/>
      <c r="B18" s="330"/>
      <c r="C18" s="331" t="s">
        <v>148</v>
      </c>
      <c r="D18" s="332"/>
    </row>
    <row r="19" spans="1:4" ht="28.5" customHeight="1" x14ac:dyDescent="0.35">
      <c r="A19" s="329"/>
      <c r="B19" s="330"/>
      <c r="C19" s="331" t="s">
        <v>149</v>
      </c>
      <c r="D19" s="332"/>
    </row>
    <row r="20" spans="1:4" ht="52" customHeight="1" x14ac:dyDescent="0.35">
      <c r="A20" s="329"/>
      <c r="B20" s="330"/>
      <c r="C20" s="331" t="s">
        <v>150</v>
      </c>
      <c r="D20" s="332"/>
    </row>
    <row r="21" spans="1:4" ht="38" customHeight="1" x14ac:dyDescent="0.35">
      <c r="A21" s="329"/>
      <c r="B21" s="330"/>
      <c r="C21" s="331" t="s">
        <v>151</v>
      </c>
      <c r="D21" s="332"/>
    </row>
    <row r="22" spans="1:4" ht="38" customHeight="1" x14ac:dyDescent="0.35">
      <c r="A22" s="329"/>
      <c r="B22" s="330"/>
      <c r="C22" s="333" t="s">
        <v>152</v>
      </c>
      <c r="D22" s="334"/>
    </row>
    <row r="23" spans="1:4" ht="71.5" customHeight="1" x14ac:dyDescent="0.35">
      <c r="A23" s="335"/>
      <c r="B23" s="336"/>
      <c r="C23" s="337" t="s">
        <v>153</v>
      </c>
      <c r="D23" s="338"/>
    </row>
    <row r="24" spans="1:4" ht="5" customHeight="1" x14ac:dyDescent="0.35">
      <c r="A24" s="180"/>
      <c r="B24" s="3"/>
      <c r="C24" s="274"/>
      <c r="D24" s="275"/>
    </row>
    <row r="25" spans="1:4" ht="58.5" customHeight="1" x14ac:dyDescent="0.35">
      <c r="A25" s="348" t="s">
        <v>154</v>
      </c>
      <c r="B25" s="349"/>
      <c r="C25" s="345" t="s">
        <v>155</v>
      </c>
      <c r="D25" s="346"/>
    </row>
    <row r="26" spans="1:4" ht="5" customHeight="1" x14ac:dyDescent="0.35">
      <c r="A26" s="181"/>
      <c r="B26" s="179"/>
      <c r="C26" s="347"/>
      <c r="D26" s="328"/>
    </row>
    <row r="27" spans="1:4" ht="38" customHeight="1" x14ac:dyDescent="0.35">
      <c r="A27" s="325" t="s">
        <v>156</v>
      </c>
      <c r="B27" s="326"/>
      <c r="C27" s="331" t="s">
        <v>157</v>
      </c>
      <c r="D27" s="332"/>
    </row>
    <row r="28" spans="1:4" ht="38" customHeight="1" x14ac:dyDescent="0.35">
      <c r="A28" s="350"/>
      <c r="B28" s="351"/>
      <c r="C28" s="331" t="s">
        <v>158</v>
      </c>
      <c r="D28" s="332"/>
    </row>
    <row r="29" spans="1:4" ht="56" customHeight="1" x14ac:dyDescent="0.35">
      <c r="A29" s="352"/>
      <c r="B29" s="353"/>
      <c r="C29" s="333" t="s">
        <v>159</v>
      </c>
      <c r="D29" s="334"/>
    </row>
    <row r="30" spans="1:4" ht="5.5" customHeight="1" x14ac:dyDescent="0.35">
      <c r="C30" s="347"/>
      <c r="D30" s="328"/>
    </row>
    <row r="31" spans="1:4" ht="38" customHeight="1" x14ac:dyDescent="0.35">
      <c r="A31" s="341" t="s">
        <v>128</v>
      </c>
      <c r="B31" s="342"/>
      <c r="C31" s="343" t="s">
        <v>160</v>
      </c>
      <c r="D31" s="344"/>
    </row>
    <row r="33" spans="4:4" x14ac:dyDescent="0.35">
      <c r="D33" s="304" t="s">
        <v>260</v>
      </c>
    </row>
    <row r="34" spans="4:4" ht="27" customHeight="1" x14ac:dyDescent="0.35">
      <c r="D34" s="304" t="s">
        <v>261</v>
      </c>
    </row>
  </sheetData>
  <mergeCells count="43">
    <mergeCell ref="C21:D21"/>
    <mergeCell ref="C22:D22"/>
    <mergeCell ref="C23:D23"/>
    <mergeCell ref="A21:B21"/>
    <mergeCell ref="A22:B22"/>
    <mergeCell ref="A23:B23"/>
    <mergeCell ref="A31:B31"/>
    <mergeCell ref="C31:D31"/>
    <mergeCell ref="C25:D26"/>
    <mergeCell ref="C29:D30"/>
    <mergeCell ref="A25:B25"/>
    <mergeCell ref="A27:B27"/>
    <mergeCell ref="C27:D27"/>
    <mergeCell ref="A28:B28"/>
    <mergeCell ref="A29:B29"/>
    <mergeCell ref="C28:D28"/>
    <mergeCell ref="A16:B16"/>
    <mergeCell ref="C16:D16"/>
    <mergeCell ref="C18:D18"/>
    <mergeCell ref="C19:D19"/>
    <mergeCell ref="C20:D20"/>
    <mergeCell ref="C17:D17"/>
    <mergeCell ref="A17:B17"/>
    <mergeCell ref="A18:B18"/>
    <mergeCell ref="A19:B19"/>
    <mergeCell ref="A20:B20"/>
    <mergeCell ref="A12:B12"/>
    <mergeCell ref="C12:D12"/>
    <mergeCell ref="A13:B13"/>
    <mergeCell ref="C13:D13"/>
    <mergeCell ref="A14:B14"/>
    <mergeCell ref="C14:D14"/>
    <mergeCell ref="A9:B9"/>
    <mergeCell ref="C9:D9"/>
    <mergeCell ref="A10:B10"/>
    <mergeCell ref="C10:D10"/>
    <mergeCell ref="A11:B11"/>
    <mergeCell ref="C11:D11"/>
    <mergeCell ref="A2:D2"/>
    <mergeCell ref="C4:D5"/>
    <mergeCell ref="A7:B7"/>
    <mergeCell ref="C7:D7"/>
    <mergeCell ref="A4:B5"/>
  </mergeCells>
  <hyperlinks>
    <hyperlink ref="D33" location="Инструкция!A1" display="В начало" xr:uid="{337D00F5-677C-4FF1-85BE-30DDBE55A780}"/>
    <hyperlink ref="D34" location="Содержание!A1" display="Перейти к &quot;Содержанию&quot;" xr:uid="{796855AB-9880-4AF2-B566-D637DB9B6CE2}"/>
  </hyperlinks>
  <pageMargins left="0.35" right="0.35" top="0.45" bottom="0.45" header="0.5" footer="0.5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50AC-0C9C-496C-9220-C6AE49A4CBF7}">
  <sheetPr>
    <pageSetUpPr fitToPage="1"/>
  </sheetPr>
  <dimension ref="A1:H51"/>
  <sheetViews>
    <sheetView showGridLines="0" zoomScaleNormal="100" workbookViewId="0"/>
  </sheetViews>
  <sheetFormatPr defaultColWidth="20" defaultRowHeight="14.5" x14ac:dyDescent="0.35"/>
  <cols>
    <col min="1" max="1" width="3" customWidth="1"/>
    <col min="2" max="2" width="18" customWidth="1"/>
    <col min="3" max="3" width="18.36328125" customWidth="1"/>
    <col min="4" max="4" width="11.36328125" customWidth="1"/>
    <col min="5" max="5" width="3" customWidth="1"/>
    <col min="6" max="6" width="20.54296875" customWidth="1"/>
    <col min="7" max="7" width="38.36328125" customWidth="1"/>
    <col min="8" max="8" width="29.54296875" customWidth="1"/>
  </cols>
  <sheetData>
    <row r="1" spans="1:8" s="256" customFormat="1" x14ac:dyDescent="0.35">
      <c r="A1" s="278" t="s">
        <v>251</v>
      </c>
    </row>
    <row r="2" spans="1:8" ht="31.5" customHeight="1" x14ac:dyDescent="0.35">
      <c r="A2" s="354" t="s">
        <v>163</v>
      </c>
      <c r="B2" s="355"/>
      <c r="C2" s="355"/>
      <c r="D2" s="355"/>
      <c r="E2" s="355"/>
      <c r="F2" s="355"/>
      <c r="G2" s="355"/>
      <c r="H2" s="356"/>
    </row>
    <row r="3" spans="1:8" s="287" customFormat="1" ht="3.5" customHeight="1" x14ac:dyDescent="0.35">
      <c r="A3" s="283"/>
      <c r="B3" s="284"/>
      <c r="C3" s="284"/>
      <c r="D3" s="284"/>
      <c r="E3" s="285"/>
      <c r="F3" s="284"/>
      <c r="G3" s="284"/>
      <c r="H3" s="286"/>
    </row>
    <row r="4" spans="1:8" ht="17" customHeight="1" x14ac:dyDescent="0.35">
      <c r="A4" s="357" t="s">
        <v>164</v>
      </c>
      <c r="B4" s="358"/>
      <c r="C4" s="358"/>
      <c r="D4" s="359"/>
      <c r="F4" s="357" t="s">
        <v>183</v>
      </c>
      <c r="G4" s="358"/>
      <c r="H4" s="359"/>
    </row>
    <row r="5" spans="1:8" ht="22" customHeight="1" x14ac:dyDescent="0.35">
      <c r="A5" s="363" t="s">
        <v>184</v>
      </c>
      <c r="B5" s="364"/>
      <c r="C5" s="364"/>
      <c r="D5" s="365"/>
      <c r="F5" s="279" t="s">
        <v>182</v>
      </c>
      <c r="G5" s="279" t="s">
        <v>168</v>
      </c>
      <c r="H5" s="279" t="s">
        <v>169</v>
      </c>
    </row>
    <row r="6" spans="1:8" ht="54" customHeight="1" x14ac:dyDescent="0.35">
      <c r="A6" s="366"/>
      <c r="B6" s="367"/>
      <c r="C6" s="367"/>
      <c r="D6" s="368"/>
      <c r="F6" s="282" t="s">
        <v>170</v>
      </c>
      <c r="G6" s="281" t="s">
        <v>171</v>
      </c>
      <c r="H6" s="280" t="s">
        <v>172</v>
      </c>
    </row>
    <row r="7" spans="1:8" ht="107" customHeight="1" x14ac:dyDescent="0.35">
      <c r="A7" s="369"/>
      <c r="B7" s="370"/>
      <c r="C7" s="370"/>
      <c r="D7" s="371"/>
      <c r="F7" s="282" t="s">
        <v>161</v>
      </c>
      <c r="G7" s="281" t="s">
        <v>173</v>
      </c>
      <c r="H7" s="280" t="s">
        <v>174</v>
      </c>
    </row>
    <row r="8" spans="1:8" ht="31" customHeight="1" x14ac:dyDescent="0.35">
      <c r="A8" s="288"/>
      <c r="B8" s="288"/>
      <c r="C8" s="288"/>
      <c r="D8" s="288"/>
      <c r="F8" s="282" t="s">
        <v>175</v>
      </c>
      <c r="G8" s="281" t="s">
        <v>176</v>
      </c>
      <c r="H8" s="280" t="s">
        <v>177</v>
      </c>
    </row>
    <row r="9" spans="1:8" ht="35.5" customHeight="1" x14ac:dyDescent="0.35">
      <c r="A9" s="360" t="s">
        <v>165</v>
      </c>
      <c r="B9" s="361"/>
      <c r="C9" s="361"/>
      <c r="D9" s="362"/>
      <c r="F9" s="282" t="s">
        <v>162</v>
      </c>
      <c r="G9" s="281" t="s">
        <v>178</v>
      </c>
      <c r="H9" s="280" t="s">
        <v>179</v>
      </c>
    </row>
    <row r="10" spans="1:8" ht="56" customHeight="1" x14ac:dyDescent="0.35">
      <c r="A10" s="392" t="s">
        <v>185</v>
      </c>
      <c r="B10" s="393"/>
      <c r="C10" s="393"/>
      <c r="D10" s="394"/>
      <c r="F10" s="282" t="s">
        <v>3</v>
      </c>
      <c r="G10" s="281" t="s">
        <v>180</v>
      </c>
      <c r="H10" s="280" t="s">
        <v>181</v>
      </c>
    </row>
    <row r="11" spans="1:8" ht="17" customHeight="1" x14ac:dyDescent="0.35">
      <c r="A11" s="395"/>
      <c r="B11" s="396"/>
      <c r="C11" s="396"/>
      <c r="D11" s="397"/>
      <c r="F11" s="376"/>
      <c r="G11" s="377"/>
      <c r="H11" s="184"/>
    </row>
    <row r="12" spans="1:8" ht="17" customHeight="1" x14ac:dyDescent="0.35">
      <c r="A12" s="395"/>
      <c r="B12" s="396"/>
      <c r="C12" s="396"/>
      <c r="D12" s="397"/>
      <c r="F12" s="376"/>
      <c r="G12" s="377"/>
      <c r="H12" s="184"/>
    </row>
    <row r="13" spans="1:8" ht="17" customHeight="1" x14ac:dyDescent="0.35">
      <c r="A13" s="395"/>
      <c r="B13" s="396"/>
      <c r="C13" s="396"/>
      <c r="D13" s="397"/>
      <c r="F13" s="357" t="s">
        <v>187</v>
      </c>
      <c r="G13" s="358"/>
      <c r="H13" s="359"/>
    </row>
    <row r="14" spans="1:8" ht="17" customHeight="1" x14ac:dyDescent="0.35">
      <c r="A14" s="395"/>
      <c r="B14" s="396"/>
      <c r="C14" s="396"/>
      <c r="D14" s="397"/>
      <c r="F14" s="378" t="s">
        <v>186</v>
      </c>
      <c r="G14" s="379"/>
      <c r="H14" s="380"/>
    </row>
    <row r="15" spans="1:8" ht="28.5" customHeight="1" x14ac:dyDescent="0.35">
      <c r="A15" s="395"/>
      <c r="B15" s="396"/>
      <c r="C15" s="396"/>
      <c r="D15" s="397"/>
      <c r="F15" s="381"/>
      <c r="G15" s="382"/>
      <c r="H15" s="383"/>
    </row>
    <row r="16" spans="1:8" ht="26" customHeight="1" x14ac:dyDescent="0.35">
      <c r="A16" s="395"/>
      <c r="B16" s="396"/>
      <c r="C16" s="396"/>
      <c r="D16" s="397"/>
      <c r="F16" s="381"/>
      <c r="G16" s="382"/>
      <c r="H16" s="383"/>
    </row>
    <row r="17" spans="1:8" ht="62.5" customHeight="1" x14ac:dyDescent="0.35">
      <c r="A17" s="398"/>
      <c r="B17" s="399"/>
      <c r="C17" s="399"/>
      <c r="D17" s="400"/>
      <c r="F17" s="384"/>
      <c r="G17" s="385"/>
      <c r="H17" s="386"/>
    </row>
    <row r="18" spans="1:8" ht="17" customHeight="1" x14ac:dyDescent="0.35">
      <c r="A18" s="183"/>
      <c r="B18" s="183"/>
      <c r="C18" s="183"/>
    </row>
    <row r="19" spans="1:8" ht="17" customHeight="1" x14ac:dyDescent="0.35">
      <c r="A19" s="401" t="s">
        <v>167</v>
      </c>
      <c r="B19" s="401"/>
      <c r="C19" s="401"/>
      <c r="D19" s="401"/>
      <c r="F19" s="357" t="s">
        <v>189</v>
      </c>
      <c r="G19" s="358"/>
      <c r="H19" s="359"/>
    </row>
    <row r="20" spans="1:8" ht="17" customHeight="1" x14ac:dyDescent="0.35">
      <c r="A20" s="387" t="s">
        <v>166</v>
      </c>
      <c r="B20" s="388"/>
      <c r="C20" s="388"/>
      <c r="D20" s="388"/>
      <c r="F20" s="389" t="s">
        <v>188</v>
      </c>
      <c r="G20" s="390"/>
      <c r="H20" s="390"/>
    </row>
    <row r="21" spans="1:8" ht="17" customHeight="1" x14ac:dyDescent="0.35">
      <c r="A21" s="388"/>
      <c r="B21" s="388"/>
      <c r="C21" s="388"/>
      <c r="D21" s="388"/>
      <c r="F21" s="382"/>
      <c r="G21" s="382"/>
      <c r="H21" s="382"/>
    </row>
    <row r="22" spans="1:8" ht="17" customHeight="1" x14ac:dyDescent="0.35">
      <c r="A22" s="388"/>
      <c r="B22" s="388"/>
      <c r="C22" s="388"/>
      <c r="D22" s="388"/>
      <c r="F22" s="382"/>
      <c r="G22" s="382"/>
      <c r="H22" s="382"/>
    </row>
    <row r="23" spans="1:8" ht="17" customHeight="1" x14ac:dyDescent="0.35">
      <c r="A23" s="388"/>
      <c r="B23" s="388"/>
      <c r="C23" s="388"/>
      <c r="D23" s="388"/>
      <c r="F23" s="382"/>
      <c r="G23" s="382"/>
      <c r="H23" s="382"/>
    </row>
    <row r="24" spans="1:8" ht="17" customHeight="1" x14ac:dyDescent="0.35">
      <c r="A24" s="388"/>
      <c r="B24" s="388"/>
      <c r="C24" s="388"/>
      <c r="D24" s="388"/>
      <c r="F24" s="382"/>
      <c r="G24" s="382"/>
      <c r="H24" s="382"/>
    </row>
    <row r="25" spans="1:8" ht="17" customHeight="1" x14ac:dyDescent="0.35">
      <c r="A25" s="388"/>
      <c r="B25" s="388"/>
      <c r="C25" s="388"/>
      <c r="D25" s="388"/>
      <c r="F25" s="391"/>
      <c r="G25" s="391"/>
      <c r="H25" s="391"/>
    </row>
    <row r="26" spans="1:8" ht="17" customHeight="1" x14ac:dyDescent="0.35">
      <c r="A26" s="183"/>
      <c r="B26" s="183"/>
      <c r="C26" s="183"/>
      <c r="F26" s="402" t="s">
        <v>86</v>
      </c>
      <c r="G26" s="403"/>
      <c r="H26" s="404"/>
    </row>
    <row r="27" spans="1:8" ht="17" customHeight="1" x14ac:dyDescent="0.35">
      <c r="A27" s="372" t="s">
        <v>190</v>
      </c>
      <c r="B27" s="373"/>
      <c r="C27" s="373"/>
      <c r="D27" s="373"/>
      <c r="F27" s="374" t="s">
        <v>191</v>
      </c>
      <c r="G27" s="375"/>
      <c r="H27" s="375"/>
    </row>
    <row r="28" spans="1:8" ht="17" customHeight="1" x14ac:dyDescent="0.35">
      <c r="A28" s="373"/>
      <c r="B28" s="373"/>
      <c r="C28" s="373"/>
      <c r="D28" s="373"/>
      <c r="F28" s="373"/>
      <c r="G28" s="373"/>
      <c r="H28" s="373"/>
    </row>
    <row r="29" spans="1:8" ht="17" customHeight="1" x14ac:dyDescent="0.35">
      <c r="A29" s="373"/>
      <c r="B29" s="373"/>
      <c r="C29" s="373"/>
      <c r="D29" s="373"/>
      <c r="F29" s="373"/>
      <c r="G29" s="373"/>
      <c r="H29" s="373"/>
    </row>
    <row r="30" spans="1:8" ht="17" customHeight="1" x14ac:dyDescent="0.35">
      <c r="A30" s="373"/>
      <c r="B30" s="373"/>
      <c r="C30" s="373"/>
      <c r="D30" s="373"/>
      <c r="F30" s="373"/>
      <c r="G30" s="373"/>
      <c r="H30" s="373"/>
    </row>
    <row r="31" spans="1:8" x14ac:dyDescent="0.35">
      <c r="A31" s="183"/>
      <c r="B31" s="183"/>
      <c r="C31" s="183"/>
      <c r="H31" s="304" t="s">
        <v>260</v>
      </c>
    </row>
    <row r="32" spans="1:8" ht="20.5" customHeight="1" x14ac:dyDescent="0.35">
      <c r="A32" s="183"/>
      <c r="B32" s="183"/>
      <c r="C32" s="183"/>
      <c r="H32" s="304" t="s">
        <v>261</v>
      </c>
    </row>
    <row r="33" spans="1:3" x14ac:dyDescent="0.35">
      <c r="A33" s="183"/>
      <c r="B33" s="183"/>
      <c r="C33" s="183"/>
    </row>
    <row r="34" spans="1:3" ht="39" customHeight="1" x14ac:dyDescent="0.35">
      <c r="A34" s="183"/>
      <c r="B34" s="183"/>
      <c r="C34" s="183"/>
    </row>
    <row r="35" spans="1:3" ht="15" customHeight="1" thickBot="1" x14ac:dyDescent="0.4">
      <c r="A35" s="183"/>
      <c r="B35" s="183"/>
      <c r="C35" s="183"/>
    </row>
    <row r="36" spans="1:3" ht="24" customHeight="1" thickBot="1" x14ac:dyDescent="0.4">
      <c r="A36" s="183"/>
      <c r="B36" s="183"/>
      <c r="C36" s="183"/>
    </row>
    <row r="37" spans="1:3" ht="39" customHeight="1" x14ac:dyDescent="0.35">
      <c r="A37" s="183"/>
      <c r="B37" s="183"/>
      <c r="C37" s="183"/>
    </row>
    <row r="38" spans="1:3" ht="52" customHeight="1" x14ac:dyDescent="0.35">
      <c r="A38" s="183"/>
      <c r="B38" s="183"/>
      <c r="C38" s="183"/>
    </row>
    <row r="39" spans="1:3" ht="26" customHeight="1" x14ac:dyDescent="0.35">
      <c r="A39" s="183"/>
      <c r="B39" s="183"/>
      <c r="C39" s="183"/>
    </row>
    <row r="40" spans="1:3" ht="26" customHeight="1" x14ac:dyDescent="0.35">
      <c r="A40" s="183"/>
      <c r="B40" s="183"/>
      <c r="C40" s="183"/>
    </row>
    <row r="41" spans="1:3" ht="26.5" customHeight="1" thickBot="1" x14ac:dyDescent="0.4">
      <c r="A41" s="183"/>
      <c r="B41" s="183"/>
      <c r="C41" s="183"/>
    </row>
    <row r="42" spans="1:3" ht="24" customHeight="1" thickBot="1" x14ac:dyDescent="0.4">
      <c r="A42" s="183"/>
      <c r="B42" s="183"/>
      <c r="C42" s="183"/>
    </row>
    <row r="43" spans="1:3" ht="26" customHeight="1" x14ac:dyDescent="0.35">
      <c r="A43" s="183"/>
      <c r="B43" s="183"/>
      <c r="C43" s="183"/>
    </row>
    <row r="44" spans="1:3" ht="26" customHeight="1" x14ac:dyDescent="0.35">
      <c r="A44" s="183"/>
      <c r="B44" s="183"/>
      <c r="C44" s="183"/>
    </row>
    <row r="45" spans="1:3" x14ac:dyDescent="0.35">
      <c r="A45" s="183"/>
      <c r="B45" s="183"/>
      <c r="C45" s="183"/>
    </row>
    <row r="46" spans="1:3" ht="26" customHeight="1" x14ac:dyDescent="0.35">
      <c r="A46" s="183"/>
      <c r="B46" s="183"/>
      <c r="C46" s="183"/>
    </row>
    <row r="47" spans="1:3" ht="39" customHeight="1" x14ac:dyDescent="0.35">
      <c r="A47" s="183"/>
      <c r="B47" s="183"/>
      <c r="C47" s="183"/>
    </row>
    <row r="48" spans="1:3" ht="34.5" customHeight="1" x14ac:dyDescent="0.35">
      <c r="A48" s="183"/>
      <c r="B48" s="183"/>
      <c r="C48" s="183"/>
    </row>
    <row r="49" spans="1:3" ht="26" customHeight="1" x14ac:dyDescent="0.35">
      <c r="A49" s="183"/>
      <c r="B49" s="183"/>
      <c r="C49" s="183"/>
    </row>
    <row r="50" spans="1:3" ht="39" customHeight="1" x14ac:dyDescent="0.35">
      <c r="A50" s="183"/>
      <c r="B50" s="183"/>
      <c r="C50" s="183"/>
    </row>
    <row r="51" spans="1:3" ht="38.5" customHeight="1" x14ac:dyDescent="0.35">
      <c r="A51" s="183"/>
      <c r="B51" s="183"/>
      <c r="C51" s="183"/>
    </row>
  </sheetData>
  <mergeCells count="17">
    <mergeCell ref="A27:D30"/>
    <mergeCell ref="F27:H30"/>
    <mergeCell ref="F11:F12"/>
    <mergeCell ref="G11:G12"/>
    <mergeCell ref="F13:H13"/>
    <mergeCell ref="F14:H17"/>
    <mergeCell ref="F19:H19"/>
    <mergeCell ref="A20:D25"/>
    <mergeCell ref="F20:H25"/>
    <mergeCell ref="A10:D17"/>
    <mergeCell ref="A19:D19"/>
    <mergeCell ref="F26:H26"/>
    <mergeCell ref="A2:H2"/>
    <mergeCell ref="A4:D4"/>
    <mergeCell ref="F4:H4"/>
    <mergeCell ref="A9:D9"/>
    <mergeCell ref="A5:D7"/>
  </mergeCells>
  <hyperlinks>
    <hyperlink ref="H31" location="Памятка!A1" display="В начало" xr:uid="{22282AD9-8122-4B3B-85E3-08C3315ABC74}"/>
    <hyperlink ref="H32" location="Содержание!A1" display="Перейти к &quot;Содержанию&quot;" xr:uid="{D3A196FE-1DA4-4586-B6C5-21C35937312E}"/>
  </hyperlinks>
  <printOptions horizontalCentered="1"/>
  <pageMargins left="0.25" right="0.25" top="0.25" bottom="0.2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4BAFE-8019-4D7A-BD97-6B6E650AE343}">
  <dimension ref="B1:AU39"/>
  <sheetViews>
    <sheetView showGridLines="0" zoomScale="52" zoomScaleNormal="52" workbookViewId="0">
      <selection activeCell="D28" sqref="D28:K28"/>
    </sheetView>
  </sheetViews>
  <sheetFormatPr defaultColWidth="11.81640625" defaultRowHeight="15.5" x14ac:dyDescent="0.35"/>
  <cols>
    <col min="1" max="1" width="0.90625" style="66" customWidth="1"/>
    <col min="2" max="2" width="10.36328125" customWidth="1"/>
    <col min="3" max="3" width="7.36328125" customWidth="1"/>
    <col min="4" max="4" width="9.54296875" bestFit="1" customWidth="1"/>
    <col min="5" max="5" width="14" customWidth="1"/>
    <col min="6" max="6" width="37.26953125" customWidth="1"/>
    <col min="7" max="7" width="36.26953125" customWidth="1"/>
    <col min="8" max="8" width="43.54296875" customWidth="1"/>
    <col min="9" max="9" width="12.54296875" customWidth="1"/>
    <col min="10" max="10" width="10.453125" customWidth="1"/>
    <col min="11" max="11" width="11.6328125" customWidth="1"/>
    <col min="12" max="36" width="2.7265625" style="66" customWidth="1"/>
    <col min="37" max="37" width="2.54296875" style="66" customWidth="1"/>
    <col min="38" max="47" width="2.7265625" style="66" customWidth="1"/>
    <col min="48" max="16384" width="11.81640625" style="66"/>
  </cols>
  <sheetData>
    <row r="1" spans="2:47" ht="21" customHeight="1" x14ac:dyDescent="0.35">
      <c r="B1" s="446" t="s">
        <v>252</v>
      </c>
      <c r="C1" s="446"/>
      <c r="D1" s="446"/>
      <c r="E1" s="258"/>
      <c r="F1" s="258"/>
      <c r="G1" s="258"/>
      <c r="H1" s="258"/>
    </row>
    <row r="2" spans="2:47" ht="40" customHeight="1" x14ac:dyDescent="0.55000000000000004">
      <c r="B2" s="434" t="s">
        <v>38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4"/>
      <c r="AA2" s="434"/>
      <c r="AB2" s="434"/>
      <c r="AC2" s="434"/>
      <c r="AD2" s="434"/>
      <c r="AE2" s="434"/>
      <c r="AF2" s="434"/>
      <c r="AG2" s="434"/>
      <c r="AH2" s="434"/>
      <c r="AI2" s="434"/>
      <c r="AJ2" s="434"/>
      <c r="AK2" s="434"/>
      <c r="AL2" s="434"/>
      <c r="AM2" s="434"/>
      <c r="AN2" s="434"/>
      <c r="AO2" s="434"/>
      <c r="AP2" s="434"/>
      <c r="AQ2" s="434"/>
      <c r="AR2" s="434"/>
      <c r="AS2" s="434"/>
      <c r="AT2" s="434"/>
      <c r="AU2" s="434"/>
    </row>
    <row r="3" spans="2:47" x14ac:dyDescent="0.35"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2:47" ht="18" x14ac:dyDescent="0.4">
      <c r="B4" s="445" t="s">
        <v>39</v>
      </c>
      <c r="C4" s="445"/>
      <c r="D4" s="445"/>
      <c r="E4" s="445"/>
      <c r="F4" s="95"/>
      <c r="G4" s="95"/>
      <c r="H4" s="95"/>
      <c r="I4" s="96"/>
      <c r="J4" s="96"/>
      <c r="K4" s="9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D4" s="417" t="s">
        <v>40</v>
      </c>
      <c r="AE4" s="417"/>
      <c r="AF4" s="417"/>
      <c r="AG4" s="416"/>
      <c r="AH4" s="416"/>
      <c r="AI4" s="416"/>
      <c r="AJ4" s="416"/>
      <c r="AK4" s="416"/>
      <c r="AL4" s="416"/>
      <c r="AM4" s="416"/>
      <c r="AN4" s="416"/>
      <c r="AO4" s="416"/>
      <c r="AP4" s="416"/>
      <c r="AQ4" s="416"/>
      <c r="AR4" s="416"/>
      <c r="AS4" s="416"/>
      <c r="AT4" s="416"/>
      <c r="AU4" s="416"/>
    </row>
    <row r="5" spans="2:47" ht="18" x14ac:dyDescent="0.4">
      <c r="B5" s="445" t="s">
        <v>41</v>
      </c>
      <c r="C5" s="445"/>
      <c r="D5" s="445"/>
      <c r="E5" s="445"/>
      <c r="F5" s="95"/>
      <c r="G5" s="95"/>
      <c r="H5" s="95"/>
      <c r="I5" s="99"/>
      <c r="J5" s="99"/>
      <c r="K5" s="99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D5" s="417" t="s">
        <v>42</v>
      </c>
      <c r="AE5" s="417"/>
      <c r="AF5" s="417"/>
      <c r="AG5" s="418"/>
      <c r="AH5" s="418"/>
      <c r="AI5" s="418"/>
      <c r="AJ5" s="418"/>
      <c r="AK5" s="418"/>
      <c r="AL5" s="418"/>
      <c r="AM5" s="418"/>
      <c r="AN5" s="418"/>
      <c r="AO5" s="418"/>
      <c r="AP5" s="418"/>
      <c r="AQ5" s="418"/>
      <c r="AR5" s="418"/>
      <c r="AS5" s="418"/>
      <c r="AT5" s="418"/>
      <c r="AU5" s="418"/>
    </row>
    <row r="6" spans="2:47" ht="16" thickBot="1" x14ac:dyDescent="0.4">
      <c r="B6" s="66"/>
      <c r="C6" s="66"/>
      <c r="D6" s="66"/>
      <c r="E6" s="66"/>
      <c r="F6" s="66"/>
      <c r="G6" s="66"/>
      <c r="H6" s="66"/>
      <c r="I6" s="66"/>
      <c r="J6" s="66"/>
      <c r="K6" s="66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D6" s="123"/>
      <c r="AE6" s="123"/>
      <c r="AF6" s="123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</row>
    <row r="7" spans="2:47" ht="58" customHeight="1" thickBot="1" x14ac:dyDescent="0.4">
      <c r="B7" s="432" t="s">
        <v>53</v>
      </c>
      <c r="C7" s="433"/>
      <c r="D7" s="150" t="s">
        <v>52</v>
      </c>
      <c r="E7" s="84" t="s">
        <v>6</v>
      </c>
      <c r="F7" s="244" t="s">
        <v>213</v>
      </c>
      <c r="G7" s="245" t="s">
        <v>214</v>
      </c>
      <c r="H7" s="246" t="s">
        <v>216</v>
      </c>
      <c r="I7" s="150" t="s">
        <v>217</v>
      </c>
      <c r="J7" s="84" t="s">
        <v>45</v>
      </c>
      <c r="K7" s="150" t="s">
        <v>46</v>
      </c>
      <c r="L7" s="419" t="s">
        <v>47</v>
      </c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  <c r="AK7" s="420"/>
      <c r="AL7" s="420"/>
      <c r="AM7" s="420"/>
      <c r="AN7" s="420"/>
      <c r="AO7" s="420"/>
      <c r="AP7" s="420"/>
      <c r="AQ7" s="420"/>
      <c r="AR7" s="420"/>
      <c r="AS7" s="420"/>
      <c r="AT7" s="420"/>
      <c r="AU7" s="421"/>
    </row>
    <row r="8" spans="2:47" ht="16" thickBot="1" x14ac:dyDescent="0.4">
      <c r="B8" s="66"/>
      <c r="C8" s="66"/>
      <c r="D8" s="69"/>
      <c r="E8" s="69"/>
      <c r="F8" s="70"/>
      <c r="G8" s="70"/>
      <c r="H8" s="70"/>
      <c r="I8" s="71"/>
      <c r="J8" s="71"/>
      <c r="K8" s="71"/>
      <c r="L8" s="126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7"/>
    </row>
    <row r="9" spans="2:47" ht="21" x14ac:dyDescent="0.35">
      <c r="B9" s="226"/>
      <c r="C9" s="227"/>
      <c r="D9" s="232"/>
      <c r="E9" s="233"/>
      <c r="F9" s="207"/>
      <c r="G9" s="208"/>
      <c r="H9" s="209"/>
      <c r="I9" s="220"/>
      <c r="J9" s="217"/>
      <c r="K9" s="221"/>
      <c r="L9" s="128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29"/>
    </row>
    <row r="10" spans="2:47" ht="21" x14ac:dyDescent="0.35">
      <c r="B10" s="228"/>
      <c r="C10" s="229"/>
      <c r="D10" s="234"/>
      <c r="E10" s="235"/>
      <c r="F10" s="210"/>
      <c r="G10" s="188"/>
      <c r="H10" s="211"/>
      <c r="I10" s="222"/>
      <c r="J10" s="218"/>
      <c r="K10" s="223"/>
      <c r="L10" s="128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29"/>
    </row>
    <row r="11" spans="2:47" ht="21" x14ac:dyDescent="0.35">
      <c r="B11" s="228"/>
      <c r="C11" s="229"/>
      <c r="D11" s="236"/>
      <c r="E11" s="235"/>
      <c r="F11" s="210"/>
      <c r="G11" s="188"/>
      <c r="H11" s="211"/>
      <c r="I11" s="222"/>
      <c r="J11" s="218"/>
      <c r="K11" s="223"/>
      <c r="L11" s="128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29"/>
    </row>
    <row r="12" spans="2:47" ht="21" x14ac:dyDescent="0.35">
      <c r="B12" s="228"/>
      <c r="C12" s="229"/>
      <c r="D12" s="236"/>
      <c r="E12" s="235"/>
      <c r="F12" s="210"/>
      <c r="G12" s="188"/>
      <c r="H12" s="211"/>
      <c r="I12" s="222"/>
      <c r="J12" s="218"/>
      <c r="K12" s="223"/>
      <c r="L12" s="128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29"/>
    </row>
    <row r="13" spans="2:47" ht="21" x14ac:dyDescent="0.35">
      <c r="B13" s="228"/>
      <c r="C13" s="229"/>
      <c r="D13" s="236"/>
      <c r="E13" s="235"/>
      <c r="F13" s="210"/>
      <c r="G13" s="188"/>
      <c r="H13" s="211"/>
      <c r="I13" s="222"/>
      <c r="J13" s="218"/>
      <c r="K13" s="223"/>
      <c r="L13" s="128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29"/>
    </row>
    <row r="14" spans="2:47" ht="21" x14ac:dyDescent="0.35">
      <c r="B14" s="228"/>
      <c r="C14" s="229"/>
      <c r="D14" s="237"/>
      <c r="E14" s="235"/>
      <c r="F14" s="210"/>
      <c r="G14" s="188"/>
      <c r="H14" s="211"/>
      <c r="I14" s="222"/>
      <c r="J14" s="218"/>
      <c r="K14" s="223"/>
      <c r="L14" s="128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29"/>
    </row>
    <row r="15" spans="2:47" ht="21" x14ac:dyDescent="0.35">
      <c r="B15" s="228"/>
      <c r="C15" s="229"/>
      <c r="D15" s="237"/>
      <c r="E15" s="235"/>
      <c r="F15" s="210"/>
      <c r="G15" s="188"/>
      <c r="H15" s="211"/>
      <c r="I15" s="222"/>
      <c r="J15" s="218"/>
      <c r="K15" s="223"/>
      <c r="L15" s="128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29"/>
    </row>
    <row r="16" spans="2:47" ht="21" x14ac:dyDescent="0.35">
      <c r="B16" s="228"/>
      <c r="C16" s="229"/>
      <c r="D16" s="236"/>
      <c r="E16" s="235"/>
      <c r="F16" s="210"/>
      <c r="G16" s="188"/>
      <c r="H16" s="211"/>
      <c r="I16" s="222"/>
      <c r="J16" s="218"/>
      <c r="K16" s="223"/>
      <c r="L16" s="128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29"/>
    </row>
    <row r="17" spans="2:47" ht="21" x14ac:dyDescent="0.35">
      <c r="B17" s="228"/>
      <c r="C17" s="229"/>
      <c r="D17" s="238"/>
      <c r="E17" s="235"/>
      <c r="F17" s="210"/>
      <c r="G17" s="188"/>
      <c r="H17" s="211"/>
      <c r="I17" s="222"/>
      <c r="J17" s="218"/>
      <c r="K17" s="223"/>
      <c r="L17" s="128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29"/>
    </row>
    <row r="18" spans="2:47" ht="21" x14ac:dyDescent="0.35">
      <c r="B18" s="228"/>
      <c r="C18" s="229"/>
      <c r="D18" s="238"/>
      <c r="E18" s="235"/>
      <c r="F18" s="210"/>
      <c r="G18" s="186"/>
      <c r="H18" s="212"/>
      <c r="I18" s="222"/>
      <c r="J18" s="218"/>
      <c r="K18" s="223"/>
      <c r="L18" s="128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29"/>
    </row>
    <row r="19" spans="2:47" ht="21" x14ac:dyDescent="0.35">
      <c r="B19" s="230"/>
      <c r="C19" s="247"/>
      <c r="D19" s="248"/>
      <c r="E19" s="249"/>
      <c r="F19" s="210"/>
      <c r="G19" s="186"/>
      <c r="H19" s="212"/>
      <c r="I19" s="222"/>
      <c r="J19" s="218"/>
      <c r="K19" s="250"/>
      <c r="L19" s="128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29"/>
    </row>
    <row r="20" spans="2:47" ht="21" x14ac:dyDescent="0.35">
      <c r="B20" s="230"/>
      <c r="C20" s="231"/>
      <c r="D20" s="239"/>
      <c r="E20" s="240"/>
      <c r="F20" s="213"/>
      <c r="G20" s="187"/>
      <c r="H20" s="214"/>
      <c r="I20" s="224"/>
      <c r="J20" s="219"/>
      <c r="K20" s="225"/>
      <c r="L20" s="128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29"/>
    </row>
    <row r="21" spans="2:47" x14ac:dyDescent="0.35">
      <c r="B21" s="435"/>
      <c r="C21" s="437"/>
      <c r="D21" s="439"/>
      <c r="E21" s="241"/>
      <c r="F21" s="441"/>
      <c r="G21" s="147"/>
      <c r="H21" s="145"/>
      <c r="I21" s="443"/>
      <c r="J21" s="428"/>
      <c r="K21" s="430"/>
      <c r="L21" s="128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29"/>
    </row>
    <row r="22" spans="2:47" ht="16" thickBot="1" x14ac:dyDescent="0.4">
      <c r="B22" s="436"/>
      <c r="C22" s="438"/>
      <c r="D22" s="440"/>
      <c r="E22" s="243"/>
      <c r="F22" s="442"/>
      <c r="G22" s="215"/>
      <c r="H22" s="216"/>
      <c r="I22" s="444"/>
      <c r="J22" s="429"/>
      <c r="K22" s="431"/>
      <c r="L22" s="128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29"/>
    </row>
    <row r="23" spans="2:47" ht="20.5" thickBot="1" x14ac:dyDescent="0.4">
      <c r="B23" s="198"/>
      <c r="C23" s="199"/>
      <c r="D23" s="200"/>
      <c r="E23" s="201"/>
      <c r="F23" s="463" t="s">
        <v>48</v>
      </c>
      <c r="G23" s="463"/>
      <c r="H23" s="464"/>
      <c r="I23" s="202"/>
      <c r="J23" s="202"/>
      <c r="K23" s="202"/>
      <c r="L23" s="128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29"/>
    </row>
    <row r="24" spans="2:47" x14ac:dyDescent="0.35">
      <c r="B24" s="465" t="s">
        <v>86</v>
      </c>
      <c r="C24" s="466"/>
      <c r="D24" s="466"/>
      <c r="E24" s="466"/>
      <c r="F24" s="466"/>
      <c r="G24" s="466"/>
      <c r="H24" s="466"/>
      <c r="I24" s="466"/>
      <c r="J24" s="466"/>
      <c r="K24" s="467"/>
      <c r="L24" s="128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29"/>
    </row>
    <row r="25" spans="2:47" x14ac:dyDescent="0.35">
      <c r="B25" s="468"/>
      <c r="C25" s="469"/>
      <c r="D25" s="469"/>
      <c r="E25" s="469"/>
      <c r="F25" s="469"/>
      <c r="G25" s="469"/>
      <c r="H25" s="469"/>
      <c r="I25" s="469"/>
      <c r="J25" s="469"/>
      <c r="K25" s="470"/>
      <c r="L25" s="128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29"/>
    </row>
    <row r="26" spans="2:47" ht="18.5" x14ac:dyDescent="0.45">
      <c r="B26" s="204">
        <v>1</v>
      </c>
      <c r="C26" s="205"/>
      <c r="D26" s="447" t="s">
        <v>219</v>
      </c>
      <c r="E26" s="447"/>
      <c r="F26" s="447"/>
      <c r="G26" s="447"/>
      <c r="H26" s="447"/>
      <c r="I26" s="447"/>
      <c r="J26" s="447"/>
      <c r="K26" s="448"/>
      <c r="L26" s="128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29"/>
    </row>
    <row r="27" spans="2:47" ht="18.5" x14ac:dyDescent="0.45">
      <c r="B27" s="204">
        <v>2</v>
      </c>
      <c r="C27" s="205"/>
      <c r="D27" s="447" t="s">
        <v>220</v>
      </c>
      <c r="E27" s="447"/>
      <c r="F27" s="447"/>
      <c r="G27" s="447"/>
      <c r="H27" s="447"/>
      <c r="I27" s="447"/>
      <c r="J27" s="447"/>
      <c r="K27" s="448"/>
      <c r="L27" s="128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29"/>
    </row>
    <row r="28" spans="2:47" ht="18.5" x14ac:dyDescent="0.45">
      <c r="B28" s="204">
        <v>3</v>
      </c>
      <c r="C28" s="205"/>
      <c r="D28" s="447" t="s">
        <v>221</v>
      </c>
      <c r="E28" s="447"/>
      <c r="F28" s="447"/>
      <c r="G28" s="447"/>
      <c r="H28" s="447"/>
      <c r="I28" s="447"/>
      <c r="J28" s="447"/>
      <c r="K28" s="448"/>
      <c r="L28" s="128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29"/>
    </row>
    <row r="29" spans="2:47" ht="18.5" x14ac:dyDescent="0.45">
      <c r="B29" s="204"/>
      <c r="C29" s="206"/>
      <c r="D29" s="447"/>
      <c r="E29" s="447"/>
      <c r="F29" s="447"/>
      <c r="G29" s="447"/>
      <c r="H29" s="447"/>
      <c r="I29" s="447"/>
      <c r="J29" s="447"/>
      <c r="K29" s="448"/>
      <c r="L29" s="128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29"/>
    </row>
    <row r="30" spans="2:47" x14ac:dyDescent="0.35">
      <c r="B30" s="189"/>
      <c r="C30" s="191"/>
      <c r="D30" s="190"/>
      <c r="E30" s="190"/>
      <c r="F30" s="449"/>
      <c r="G30" s="449"/>
      <c r="H30" s="449"/>
      <c r="I30" s="449"/>
      <c r="J30" s="449"/>
      <c r="K30" s="450"/>
      <c r="L30" s="128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29"/>
    </row>
    <row r="31" spans="2:47" x14ac:dyDescent="0.35">
      <c r="B31" s="192"/>
      <c r="C31" s="194"/>
      <c r="D31" s="193"/>
      <c r="E31" s="193"/>
      <c r="F31" s="451"/>
      <c r="G31" s="451"/>
      <c r="H31" s="451"/>
      <c r="I31" s="451"/>
      <c r="J31" s="451"/>
      <c r="K31" s="452"/>
      <c r="L31" s="130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31"/>
    </row>
    <row r="32" spans="2:47" ht="9" customHeight="1" thickBot="1" x14ac:dyDescent="0.4">
      <c r="B32" s="195"/>
      <c r="C32" s="197"/>
      <c r="D32" s="196"/>
      <c r="K32" s="59"/>
      <c r="L32" s="132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33"/>
    </row>
    <row r="33" spans="2:47" ht="27" customHeight="1" x14ac:dyDescent="0.35">
      <c r="B33" s="203" t="s">
        <v>218</v>
      </c>
      <c r="C33" s="87"/>
      <c r="D33" s="121"/>
      <c r="E33" s="121"/>
      <c r="F33" s="122"/>
      <c r="G33" s="122"/>
      <c r="H33" s="122"/>
      <c r="I33" s="453" t="s">
        <v>256</v>
      </c>
      <c r="J33" s="453"/>
      <c r="K33" s="454"/>
      <c r="L33" s="422" t="s">
        <v>49</v>
      </c>
      <c r="M33" s="406"/>
      <c r="N33" s="406"/>
      <c r="O33" s="406"/>
      <c r="P33" s="406"/>
      <c r="Q33" s="406"/>
      <c r="R33" s="406"/>
      <c r="S33" s="406"/>
      <c r="T33" s="406"/>
      <c r="U33" s="406"/>
      <c r="V33" s="406"/>
      <c r="W33" s="406"/>
      <c r="X33" s="406"/>
      <c r="Y33" s="406"/>
      <c r="Z33" s="406"/>
      <c r="AA33" s="423"/>
      <c r="AB33" s="134"/>
      <c r="AC33" s="405" t="s">
        <v>50</v>
      </c>
      <c r="AD33" s="426"/>
      <c r="AE33" s="426"/>
      <c r="AF33" s="426"/>
      <c r="AG33" s="426"/>
      <c r="AH33" s="426"/>
      <c r="AI33" s="426"/>
      <c r="AJ33" s="426"/>
      <c r="AK33" s="427"/>
      <c r="AL33" s="134"/>
      <c r="AM33" s="405" t="s">
        <v>51</v>
      </c>
      <c r="AN33" s="406"/>
      <c r="AO33" s="406"/>
      <c r="AP33" s="406"/>
      <c r="AQ33" s="406"/>
      <c r="AR33" s="406"/>
      <c r="AS33" s="406"/>
      <c r="AT33" s="406"/>
      <c r="AU33" s="407"/>
    </row>
    <row r="34" spans="2:47" ht="15.5" customHeight="1" x14ac:dyDescent="0.45">
      <c r="B34" s="459" t="s">
        <v>54</v>
      </c>
      <c r="C34" s="460"/>
      <c r="D34" s="460"/>
      <c r="E34" s="460"/>
      <c r="F34" s="460"/>
      <c r="G34" s="460"/>
      <c r="H34" s="143"/>
      <c r="I34" s="455"/>
      <c r="J34" s="455"/>
      <c r="K34" s="456"/>
      <c r="L34" s="424"/>
      <c r="M34" s="409"/>
      <c r="N34" s="409"/>
      <c r="O34" s="409"/>
      <c r="P34" s="409"/>
      <c r="Q34" s="409"/>
      <c r="R34" s="409"/>
      <c r="S34" s="409"/>
      <c r="T34" s="409"/>
      <c r="U34" s="409"/>
      <c r="V34" s="409"/>
      <c r="W34" s="409"/>
      <c r="X34" s="409"/>
      <c r="Y34" s="409"/>
      <c r="Z34" s="409"/>
      <c r="AA34" s="410"/>
      <c r="AB34" s="135"/>
      <c r="AC34" s="408"/>
      <c r="AD34" s="409"/>
      <c r="AE34" s="409"/>
      <c r="AF34" s="409"/>
      <c r="AG34" s="409"/>
      <c r="AH34" s="409"/>
      <c r="AI34" s="409"/>
      <c r="AJ34" s="409"/>
      <c r="AK34" s="410"/>
      <c r="AL34" s="135"/>
      <c r="AM34" s="408"/>
      <c r="AN34" s="409"/>
      <c r="AO34" s="409"/>
      <c r="AP34" s="409"/>
      <c r="AQ34" s="409"/>
      <c r="AR34" s="409"/>
      <c r="AS34" s="409"/>
      <c r="AT34" s="409"/>
      <c r="AU34" s="414"/>
    </row>
    <row r="35" spans="2:47" ht="16" customHeight="1" thickBot="1" x14ac:dyDescent="0.5">
      <c r="B35" s="461"/>
      <c r="C35" s="462"/>
      <c r="D35" s="462"/>
      <c r="E35" s="462"/>
      <c r="F35" s="462"/>
      <c r="G35" s="462"/>
      <c r="H35" s="144"/>
      <c r="I35" s="457"/>
      <c r="J35" s="457"/>
      <c r="K35" s="458"/>
      <c r="L35" s="425"/>
      <c r="M35" s="412"/>
      <c r="N35" s="412"/>
      <c r="O35" s="412"/>
      <c r="P35" s="412"/>
      <c r="Q35" s="412"/>
      <c r="R35" s="412"/>
      <c r="S35" s="412"/>
      <c r="T35" s="412"/>
      <c r="U35" s="412"/>
      <c r="V35" s="412"/>
      <c r="W35" s="412"/>
      <c r="X35" s="412"/>
      <c r="Y35" s="412"/>
      <c r="Z35" s="412"/>
      <c r="AA35" s="413"/>
      <c r="AB35" s="136"/>
      <c r="AC35" s="411"/>
      <c r="AD35" s="412"/>
      <c r="AE35" s="412"/>
      <c r="AF35" s="412"/>
      <c r="AG35" s="412"/>
      <c r="AH35" s="412"/>
      <c r="AI35" s="412"/>
      <c r="AJ35" s="412"/>
      <c r="AK35" s="413"/>
      <c r="AL35" s="136"/>
      <c r="AM35" s="411"/>
      <c r="AN35" s="412"/>
      <c r="AO35" s="412"/>
      <c r="AP35" s="412"/>
      <c r="AQ35" s="412"/>
      <c r="AR35" s="412"/>
      <c r="AS35" s="412"/>
      <c r="AT35" s="412"/>
      <c r="AU35" s="415"/>
    </row>
    <row r="36" spans="2:47" x14ac:dyDescent="0.35">
      <c r="B36" s="66"/>
      <c r="C36" s="66"/>
      <c r="D36" s="66"/>
      <c r="E36" s="66"/>
      <c r="F36" s="66"/>
      <c r="G36" s="66"/>
      <c r="H36" s="66"/>
      <c r="I36" s="66"/>
      <c r="J36" s="66"/>
      <c r="K36" s="66"/>
    </row>
    <row r="37" spans="2:47" x14ac:dyDescent="0.35">
      <c r="AH37" s="304" t="s">
        <v>260</v>
      </c>
    </row>
    <row r="39" spans="2:47" x14ac:dyDescent="0.35">
      <c r="AH39" s="304" t="s">
        <v>261</v>
      </c>
    </row>
  </sheetData>
  <mergeCells count="34">
    <mergeCell ref="B1:D1"/>
    <mergeCell ref="D29:K29"/>
    <mergeCell ref="F30:K31"/>
    <mergeCell ref="I33:K35"/>
    <mergeCell ref="B34:G35"/>
    <mergeCell ref="F23:H23"/>
    <mergeCell ref="B24:K25"/>
    <mergeCell ref="D26:K26"/>
    <mergeCell ref="D27:K27"/>
    <mergeCell ref="D28:K28"/>
    <mergeCell ref="J21:J22"/>
    <mergeCell ref="K21:K22"/>
    <mergeCell ref="B7:C7"/>
    <mergeCell ref="B2:AU2"/>
    <mergeCell ref="B21:B22"/>
    <mergeCell ref="C21:C22"/>
    <mergeCell ref="D21:D22"/>
    <mergeCell ref="F21:F22"/>
    <mergeCell ref="I21:I22"/>
    <mergeCell ref="B4:E4"/>
    <mergeCell ref="B5:E5"/>
    <mergeCell ref="AM33:AU33"/>
    <mergeCell ref="AC34:AK35"/>
    <mergeCell ref="AM34:AU35"/>
    <mergeCell ref="L4:AA4"/>
    <mergeCell ref="AD4:AF4"/>
    <mergeCell ref="AG4:AU4"/>
    <mergeCell ref="L5:AA5"/>
    <mergeCell ref="AD5:AF5"/>
    <mergeCell ref="AG5:AU5"/>
    <mergeCell ref="L7:AU7"/>
    <mergeCell ref="L33:AA33"/>
    <mergeCell ref="L34:AA35"/>
    <mergeCell ref="AC33:AK33"/>
  </mergeCells>
  <hyperlinks>
    <hyperlink ref="AH37" location="Бланк_пустой!A1" display="В начало" xr:uid="{D8ECCFAC-D748-4CF7-B583-5ACA675E84CC}"/>
    <hyperlink ref="AH39" location="Содержание!A1" display="Перейти к &quot;Содержанию&quot;" xr:uid="{3AF244AE-76D2-4F1E-B224-861300ADCF48}"/>
  </hyperlinks>
  <printOptions horizontalCentered="1" verticalCentered="1"/>
  <pageMargins left="0.23622047244094491" right="0.23622047244094491" top="0.15748031496062992" bottom="0.15748031496062992" header="0" footer="0"/>
  <pageSetup scale="46" orientation="landscape" horizontalDpi="4294967292" verticalDpi="4294967292" r:id="rId1"/>
  <headerFooter>
    <oddHeader>&amp;C&amp;"Arial,Regular"&amp;10Spaghetti Map&amp;R&amp;"Arial,Regular"&amp;10v3.1</oddHeader>
    <oddFooter>&amp;C&amp;"Arial,Regular"&amp;10&amp;G_x000D_Copyright 2018 GoLeanSixSigma.com. All Rights Reserved.</oddFooter>
  </headerFooter>
  <colBreaks count="1" manualBreakCount="1">
    <brk id="47" max="1048575" man="1"/>
  </col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B96F-01F4-4396-8AF6-5A0172F773EF}">
  <dimension ref="A1:Y59"/>
  <sheetViews>
    <sheetView showGridLines="0" topLeftCell="A7" zoomScale="40" zoomScaleNormal="40" zoomScaleSheetLayoutView="40" workbookViewId="0">
      <selection activeCell="E49" sqref="E49:J50"/>
    </sheetView>
  </sheetViews>
  <sheetFormatPr defaultRowHeight="14.5" x14ac:dyDescent="0.35"/>
  <cols>
    <col min="1" max="1" width="10.36328125" customWidth="1"/>
    <col min="2" max="2" width="7.36328125" customWidth="1"/>
    <col min="3" max="3" width="9.54296875" bestFit="1" customWidth="1"/>
    <col min="4" max="4" width="14" customWidth="1"/>
    <col min="5" max="5" width="37.26953125" customWidth="1"/>
    <col min="6" max="6" width="36.26953125" customWidth="1"/>
    <col min="7" max="7" width="43.54296875" customWidth="1"/>
    <col min="8" max="8" width="12.54296875" customWidth="1"/>
    <col min="9" max="9" width="10.453125" customWidth="1"/>
    <col min="10" max="10" width="11.6328125" customWidth="1"/>
    <col min="11" max="11" width="5.36328125" customWidth="1"/>
    <col min="13" max="13" width="1.6328125" customWidth="1"/>
    <col min="16" max="19" width="14.08984375" customWidth="1"/>
    <col min="20" max="20" width="3" customWidth="1"/>
    <col min="24" max="24" width="3.26953125" customWidth="1"/>
  </cols>
  <sheetData>
    <row r="1" spans="1:25" ht="59.5" customHeight="1" x14ac:dyDescent="0.35">
      <c r="A1" s="446" t="s">
        <v>229</v>
      </c>
      <c r="B1" s="446"/>
      <c r="C1" s="446"/>
      <c r="D1" s="446"/>
      <c r="E1" s="446"/>
      <c r="F1" s="446"/>
      <c r="G1" s="446"/>
    </row>
    <row r="2" spans="1:25" s="66" customFormat="1" ht="29.15" customHeight="1" x14ac:dyDescent="0.35">
      <c r="A2" s="74"/>
      <c r="B2" s="74"/>
      <c r="C2" s="74"/>
      <c r="D2" s="74"/>
      <c r="E2" s="471" t="s">
        <v>38</v>
      </c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67"/>
      <c r="X2" s="67"/>
      <c r="Y2" s="74"/>
    </row>
    <row r="3" spans="1:25" s="66" customFormat="1" ht="15.5" x14ac:dyDescent="0.35"/>
    <row r="4" spans="1:25" s="66" customFormat="1" ht="18" x14ac:dyDescent="0.4">
      <c r="A4" s="472" t="s">
        <v>39</v>
      </c>
      <c r="B4" s="472"/>
      <c r="C4" s="472"/>
      <c r="D4" s="149"/>
      <c r="E4" s="95" t="s">
        <v>230</v>
      </c>
      <c r="F4" s="95"/>
      <c r="G4" s="95"/>
      <c r="H4" s="96"/>
      <c r="I4" s="96"/>
      <c r="J4" s="96"/>
      <c r="K4" s="96"/>
      <c r="L4" s="96"/>
      <c r="M4" s="96"/>
      <c r="N4" s="96"/>
      <c r="O4" s="96"/>
      <c r="P4" s="97"/>
      <c r="Q4" s="97" t="s">
        <v>72</v>
      </c>
      <c r="R4" s="96" t="s">
        <v>68</v>
      </c>
      <c r="S4" s="96"/>
      <c r="T4" s="96"/>
      <c r="U4" s="98" t="s">
        <v>40</v>
      </c>
      <c r="V4" s="96" t="s">
        <v>215</v>
      </c>
      <c r="W4" s="96"/>
      <c r="X4" s="96"/>
    </row>
    <row r="5" spans="1:25" s="66" customFormat="1" ht="18" x14ac:dyDescent="0.4">
      <c r="A5" s="472" t="s">
        <v>41</v>
      </c>
      <c r="B5" s="472"/>
      <c r="C5" s="472"/>
      <c r="D5" s="149"/>
      <c r="E5" s="95" t="s">
        <v>231</v>
      </c>
      <c r="F5" s="95"/>
      <c r="G5" s="95"/>
      <c r="H5" s="99"/>
      <c r="I5" s="99"/>
      <c r="J5" s="99"/>
      <c r="K5" s="99"/>
      <c r="L5" s="99"/>
      <c r="M5" s="99"/>
      <c r="N5" s="99"/>
      <c r="O5" s="99"/>
      <c r="P5" s="97"/>
      <c r="Q5" s="98" t="s">
        <v>42</v>
      </c>
      <c r="R5" s="100">
        <v>46035</v>
      </c>
      <c r="S5" s="99"/>
      <c r="T5" s="99"/>
      <c r="U5" s="99"/>
      <c r="V5" s="99"/>
      <c r="W5" s="99"/>
      <c r="X5" s="99"/>
    </row>
    <row r="6" spans="1:25" s="66" customFormat="1" ht="9.75" customHeight="1" thickBot="1" x14ac:dyDescent="0.4"/>
    <row r="7" spans="1:25" s="66" customFormat="1" ht="64" customHeight="1" thickTop="1" thickBot="1" x14ac:dyDescent="0.4">
      <c r="A7" s="432" t="s">
        <v>53</v>
      </c>
      <c r="B7" s="433"/>
      <c r="C7" s="150" t="s">
        <v>52</v>
      </c>
      <c r="D7" s="84" t="s">
        <v>6</v>
      </c>
      <c r="E7" s="244" t="s">
        <v>213</v>
      </c>
      <c r="F7" s="245" t="s">
        <v>214</v>
      </c>
      <c r="G7" s="246" t="s">
        <v>216</v>
      </c>
      <c r="H7" s="150" t="s">
        <v>217</v>
      </c>
      <c r="I7" s="84" t="s">
        <v>45</v>
      </c>
      <c r="J7" s="150" t="s">
        <v>46</v>
      </c>
      <c r="K7" s="473" t="s">
        <v>47</v>
      </c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5"/>
    </row>
    <row r="8" spans="1:25" s="66" customFormat="1" ht="7.5" customHeight="1" thickBot="1" x14ac:dyDescent="0.4">
      <c r="C8" s="69"/>
      <c r="D8" s="69"/>
      <c r="E8" s="70"/>
      <c r="F8" s="70"/>
      <c r="G8" s="70"/>
      <c r="H8" s="71"/>
      <c r="I8" s="71"/>
      <c r="J8" s="71"/>
      <c r="K8" s="75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80"/>
    </row>
    <row r="9" spans="1:25" ht="45.5" customHeight="1" thickBot="1" x14ac:dyDescent="0.4">
      <c r="A9" s="226" t="s">
        <v>62</v>
      </c>
      <c r="B9" s="227">
        <v>1</v>
      </c>
      <c r="C9" s="232" t="s">
        <v>55</v>
      </c>
      <c r="D9" s="233" t="s">
        <v>68</v>
      </c>
      <c r="E9" s="207" t="s">
        <v>192</v>
      </c>
      <c r="F9" s="208" t="s">
        <v>193</v>
      </c>
      <c r="G9" s="209" t="s">
        <v>194</v>
      </c>
      <c r="H9" s="220"/>
      <c r="I9" s="217">
        <v>1</v>
      </c>
      <c r="J9" s="221">
        <v>3</v>
      </c>
      <c r="K9" s="3"/>
      <c r="L9" s="27"/>
      <c r="P9" s="27"/>
      <c r="Q9" s="27"/>
      <c r="X9" s="3"/>
      <c r="Y9" s="78"/>
    </row>
    <row r="10" spans="1:25" ht="21.5" customHeight="1" thickTop="1" x14ac:dyDescent="0.35">
      <c r="A10" s="228" t="s">
        <v>62</v>
      </c>
      <c r="B10" s="229">
        <v>1</v>
      </c>
      <c r="C10" s="234" t="s">
        <v>10</v>
      </c>
      <c r="D10" s="235" t="s">
        <v>68</v>
      </c>
      <c r="E10" s="210" t="s">
        <v>196</v>
      </c>
      <c r="F10" s="188" t="s">
        <v>197</v>
      </c>
      <c r="G10" s="211" t="s">
        <v>195</v>
      </c>
      <c r="H10" s="222"/>
      <c r="I10" s="218">
        <v>1</v>
      </c>
      <c r="J10" s="223">
        <v>3</v>
      </c>
      <c r="K10" s="59"/>
      <c r="L10" s="63"/>
      <c r="M10" s="60"/>
      <c r="N10" s="60"/>
      <c r="O10" s="60"/>
      <c r="Q10" s="28"/>
      <c r="R10" s="60"/>
      <c r="S10" s="60"/>
      <c r="T10" s="60"/>
      <c r="U10" s="60"/>
      <c r="V10" s="60"/>
      <c r="W10" s="60"/>
      <c r="X10" s="28"/>
      <c r="Y10" s="78"/>
    </row>
    <row r="11" spans="1:25" ht="35" customHeight="1" x14ac:dyDescent="0.35">
      <c r="A11" s="228" t="s">
        <v>62</v>
      </c>
      <c r="B11" s="229">
        <v>1</v>
      </c>
      <c r="C11" s="236" t="s">
        <v>64</v>
      </c>
      <c r="D11" s="235" t="s">
        <v>68</v>
      </c>
      <c r="E11" s="210" t="s">
        <v>223</v>
      </c>
      <c r="F11" s="188" t="s">
        <v>198</v>
      </c>
      <c r="G11" s="211" t="s">
        <v>199</v>
      </c>
      <c r="H11" s="222"/>
      <c r="I11" s="218">
        <v>0.5</v>
      </c>
      <c r="J11" s="223">
        <v>2</v>
      </c>
      <c r="K11" s="59"/>
      <c r="L11" s="3"/>
      <c r="M11" s="3"/>
      <c r="N11" s="3"/>
      <c r="O11" s="3"/>
      <c r="P11" s="3"/>
      <c r="Q11" s="59"/>
      <c r="R11" s="3"/>
      <c r="S11" s="3"/>
      <c r="T11" s="3"/>
      <c r="U11" s="3"/>
      <c r="V11" s="3"/>
      <c r="W11" s="3"/>
      <c r="X11" s="59"/>
      <c r="Y11" s="78"/>
    </row>
    <row r="12" spans="1:25" ht="37" customHeight="1" x14ac:dyDescent="0.35">
      <c r="A12" s="228" t="s">
        <v>62</v>
      </c>
      <c r="B12" s="229">
        <v>1</v>
      </c>
      <c r="C12" s="236" t="s">
        <v>66</v>
      </c>
      <c r="D12" s="235" t="s">
        <v>68</v>
      </c>
      <c r="E12" s="210" t="s">
        <v>200</v>
      </c>
      <c r="F12" s="188" t="s">
        <v>201</v>
      </c>
      <c r="G12" s="211" t="s">
        <v>202</v>
      </c>
      <c r="H12" s="222"/>
      <c r="I12" s="218">
        <v>3</v>
      </c>
      <c r="J12" s="223">
        <v>15</v>
      </c>
      <c r="K12" s="59"/>
      <c r="L12" s="3"/>
      <c r="M12" s="3"/>
      <c r="N12" s="3"/>
      <c r="O12" s="3"/>
      <c r="P12" s="3"/>
      <c r="Q12" s="59"/>
      <c r="R12" s="3"/>
      <c r="S12" s="3"/>
      <c r="T12" s="3"/>
      <c r="U12" s="3"/>
      <c r="V12" s="3"/>
      <c r="W12" s="3"/>
      <c r="X12" s="59"/>
      <c r="Y12" s="78"/>
    </row>
    <row r="13" spans="1:25" ht="21" customHeight="1" x14ac:dyDescent="0.35">
      <c r="A13" s="228" t="s">
        <v>62</v>
      </c>
      <c r="B13" s="229">
        <v>1</v>
      </c>
      <c r="C13" s="236" t="s">
        <v>74</v>
      </c>
      <c r="D13" s="235" t="s">
        <v>68</v>
      </c>
      <c r="E13" s="210" t="s">
        <v>203</v>
      </c>
      <c r="F13" s="188" t="s">
        <v>204</v>
      </c>
      <c r="G13" s="211" t="s">
        <v>195</v>
      </c>
      <c r="H13" s="222"/>
      <c r="I13" s="218">
        <v>3</v>
      </c>
      <c r="J13" s="223">
        <v>15</v>
      </c>
      <c r="K13" s="77"/>
      <c r="L13" s="3"/>
      <c r="M13" s="3"/>
      <c r="N13" s="3"/>
      <c r="O13" s="3"/>
      <c r="P13" s="3"/>
      <c r="Q13" s="59"/>
      <c r="R13" s="3"/>
      <c r="S13" s="3"/>
      <c r="T13" s="3"/>
      <c r="U13" s="3"/>
      <c r="V13" s="3"/>
      <c r="W13" s="3"/>
      <c r="X13" s="59"/>
      <c r="Y13" s="78"/>
    </row>
    <row r="14" spans="1:25" ht="21" customHeight="1" x14ac:dyDescent="0.35">
      <c r="A14" s="228" t="s">
        <v>67</v>
      </c>
      <c r="B14" s="229">
        <v>2</v>
      </c>
      <c r="C14" s="237" t="s">
        <v>224</v>
      </c>
      <c r="D14" s="235" t="s">
        <v>68</v>
      </c>
      <c r="E14" s="210" t="s">
        <v>205</v>
      </c>
      <c r="F14" s="188" t="s">
        <v>206</v>
      </c>
      <c r="G14" s="211" t="s">
        <v>207</v>
      </c>
      <c r="H14" s="222"/>
      <c r="I14" s="218">
        <v>1</v>
      </c>
      <c r="J14" s="223">
        <v>3</v>
      </c>
      <c r="K14" s="77"/>
      <c r="L14" s="3"/>
      <c r="M14" s="3"/>
      <c r="N14" s="3"/>
      <c r="O14" s="3"/>
      <c r="P14" s="3"/>
      <c r="Q14" s="59"/>
      <c r="R14" s="3"/>
      <c r="S14" s="3"/>
      <c r="T14" s="3"/>
      <c r="U14" s="3"/>
      <c r="V14" s="3"/>
      <c r="W14" s="3"/>
      <c r="X14" s="59"/>
      <c r="Y14" s="78"/>
    </row>
    <row r="15" spans="1:25" ht="21" customHeight="1" x14ac:dyDescent="0.35">
      <c r="A15" s="228" t="s">
        <v>62</v>
      </c>
      <c r="B15" s="229">
        <v>1</v>
      </c>
      <c r="C15" s="237" t="s">
        <v>225</v>
      </c>
      <c r="D15" s="235" t="s">
        <v>68</v>
      </c>
      <c r="E15" s="210" t="s">
        <v>196</v>
      </c>
      <c r="F15" s="188" t="s">
        <v>204</v>
      </c>
      <c r="G15" s="211" t="s">
        <v>195</v>
      </c>
      <c r="H15" s="222"/>
      <c r="I15" s="218">
        <v>1</v>
      </c>
      <c r="J15" s="223">
        <v>3</v>
      </c>
      <c r="K15" s="77"/>
      <c r="L15" s="3"/>
      <c r="M15" s="3"/>
      <c r="N15" s="3"/>
      <c r="O15" s="3"/>
      <c r="P15" s="3"/>
      <c r="Q15" s="59"/>
      <c r="R15" s="3"/>
      <c r="S15" s="3"/>
      <c r="T15" s="3"/>
      <c r="U15" s="3"/>
      <c r="V15" s="3"/>
      <c r="W15" s="3"/>
      <c r="X15" s="59"/>
      <c r="Y15" s="78"/>
    </row>
    <row r="16" spans="1:25" ht="21" customHeight="1" thickBot="1" x14ac:dyDescent="0.4">
      <c r="A16" s="228" t="s">
        <v>67</v>
      </c>
      <c r="B16" s="229">
        <v>2</v>
      </c>
      <c r="C16" s="236" t="s">
        <v>226</v>
      </c>
      <c r="D16" s="235" t="s">
        <v>68</v>
      </c>
      <c r="E16" s="210" t="s">
        <v>208</v>
      </c>
      <c r="F16" s="188" t="s">
        <v>209</v>
      </c>
      <c r="G16" s="211" t="s">
        <v>195</v>
      </c>
      <c r="H16" s="222"/>
      <c r="I16" s="218">
        <v>0.5</v>
      </c>
      <c r="J16" s="223">
        <v>2</v>
      </c>
      <c r="K16" s="59"/>
      <c r="L16" s="3"/>
      <c r="M16" s="3"/>
      <c r="N16" s="3"/>
      <c r="O16" s="3"/>
      <c r="P16" s="3"/>
      <c r="Q16" s="62"/>
      <c r="R16" s="27"/>
      <c r="S16" s="3"/>
      <c r="T16" s="3"/>
      <c r="U16" s="3"/>
      <c r="V16" s="3"/>
      <c r="W16" s="3"/>
      <c r="X16" s="59"/>
      <c r="Y16" s="78"/>
    </row>
    <row r="17" spans="1:25" ht="38.5" customHeight="1" thickTop="1" x14ac:dyDescent="0.35">
      <c r="A17" s="228" t="s">
        <v>67</v>
      </c>
      <c r="B17" s="229">
        <v>2</v>
      </c>
      <c r="C17" s="238" t="s">
        <v>227</v>
      </c>
      <c r="D17" s="235" t="s">
        <v>68</v>
      </c>
      <c r="E17" s="210" t="s">
        <v>210</v>
      </c>
      <c r="F17" s="188" t="s">
        <v>211</v>
      </c>
      <c r="G17" s="211" t="s">
        <v>212</v>
      </c>
      <c r="H17" s="222"/>
      <c r="I17" s="218">
        <v>3</v>
      </c>
      <c r="J17" s="223">
        <v>15</v>
      </c>
      <c r="K17" s="59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59"/>
      <c r="Y17" s="78"/>
    </row>
    <row r="18" spans="1:25" ht="51" customHeight="1" x14ac:dyDescent="0.35">
      <c r="A18" s="228" t="s">
        <v>62</v>
      </c>
      <c r="B18" s="229">
        <v>1</v>
      </c>
      <c r="C18" s="238" t="s">
        <v>228</v>
      </c>
      <c r="D18" s="235" t="s">
        <v>68</v>
      </c>
      <c r="E18" s="210" t="s">
        <v>203</v>
      </c>
      <c r="F18" s="186"/>
      <c r="G18" s="212"/>
      <c r="H18" s="222"/>
      <c r="I18" s="218">
        <v>3</v>
      </c>
      <c r="J18" s="223">
        <v>15</v>
      </c>
      <c r="K18" s="59"/>
      <c r="L18" s="65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59"/>
      <c r="Y18" s="78"/>
    </row>
    <row r="19" spans="1:25" ht="38.5" customHeight="1" thickBot="1" x14ac:dyDescent="0.4">
      <c r="A19" s="230"/>
      <c r="B19" s="231"/>
      <c r="C19" s="239"/>
      <c r="D19" s="240"/>
      <c r="E19" s="213"/>
      <c r="F19" s="187"/>
      <c r="G19" s="214"/>
      <c r="H19" s="224"/>
      <c r="I19" s="219"/>
      <c r="J19" s="225"/>
      <c r="K19" s="59"/>
      <c r="L19" s="65"/>
      <c r="M19" s="3"/>
      <c r="N19" s="3"/>
      <c r="O19" s="3"/>
      <c r="P19" s="59"/>
      <c r="Q19" s="3"/>
      <c r="R19" s="59"/>
      <c r="S19" s="3"/>
      <c r="T19" s="3"/>
      <c r="U19" s="79"/>
      <c r="V19" s="3"/>
      <c r="W19" s="3"/>
      <c r="X19" s="59"/>
      <c r="Y19" s="78"/>
    </row>
    <row r="20" spans="1:25" x14ac:dyDescent="0.35">
      <c r="A20" s="435"/>
      <c r="B20" s="437"/>
      <c r="C20" s="439"/>
      <c r="D20" s="241"/>
      <c r="E20" s="441"/>
      <c r="F20" s="147"/>
      <c r="G20" s="145"/>
      <c r="H20" s="443"/>
      <c r="I20" s="428"/>
      <c r="J20" s="430"/>
      <c r="K20" s="59"/>
      <c r="L20" s="65"/>
      <c r="M20" s="3"/>
      <c r="N20" s="3"/>
      <c r="O20" s="3"/>
      <c r="P20" s="59"/>
      <c r="Q20" s="489" t="s">
        <v>222</v>
      </c>
      <c r="R20" s="490"/>
      <c r="S20" s="61"/>
      <c r="T20" s="3"/>
      <c r="U20" s="476"/>
      <c r="V20" s="477"/>
      <c r="W20" s="478"/>
      <c r="X20" s="59"/>
      <c r="Y20" s="78"/>
    </row>
    <row r="21" spans="1:25" ht="15" thickBot="1" x14ac:dyDescent="0.4">
      <c r="A21" s="482"/>
      <c r="B21" s="483"/>
      <c r="C21" s="484"/>
      <c r="D21" s="242"/>
      <c r="E21" s="485"/>
      <c r="F21" s="148"/>
      <c r="G21" s="146"/>
      <c r="H21" s="486"/>
      <c r="I21" s="487"/>
      <c r="J21" s="488"/>
      <c r="K21" s="59"/>
      <c r="L21" s="65"/>
      <c r="M21" s="3"/>
      <c r="N21" s="3"/>
      <c r="O21" s="3"/>
      <c r="P21" s="59"/>
      <c r="Q21" s="3"/>
      <c r="R21" s="59"/>
      <c r="S21" s="61"/>
      <c r="T21" s="27"/>
      <c r="U21" s="479"/>
      <c r="V21" s="480"/>
      <c r="W21" s="481"/>
      <c r="X21" s="59"/>
      <c r="Y21" s="78"/>
    </row>
    <row r="22" spans="1:25" ht="20" customHeight="1" thickTop="1" x14ac:dyDescent="0.35">
      <c r="A22" s="435"/>
      <c r="B22" s="437"/>
      <c r="C22" s="439"/>
      <c r="D22" s="241"/>
      <c r="E22" s="441"/>
      <c r="F22" s="147"/>
      <c r="G22" s="145"/>
      <c r="H22" s="443"/>
      <c r="I22" s="428"/>
      <c r="J22" s="430"/>
      <c r="K22" s="59"/>
      <c r="L22" s="3"/>
      <c r="M22" s="3"/>
      <c r="N22" s="3"/>
      <c r="O22" s="3"/>
      <c r="P22" s="59"/>
      <c r="Q22" s="3"/>
      <c r="R22" s="59"/>
      <c r="S22" s="3"/>
      <c r="T22" s="3"/>
      <c r="U22" s="3"/>
      <c r="V22" s="3"/>
      <c r="W22" s="3"/>
      <c r="X22" s="28"/>
      <c r="Y22" s="78"/>
    </row>
    <row r="23" spans="1:25" x14ac:dyDescent="0.35">
      <c r="A23" s="482"/>
      <c r="B23" s="483"/>
      <c r="C23" s="484"/>
      <c r="D23" s="242"/>
      <c r="E23" s="485"/>
      <c r="F23" s="148"/>
      <c r="G23" s="146"/>
      <c r="H23" s="486"/>
      <c r="I23" s="487"/>
      <c r="J23" s="488"/>
      <c r="K23" s="59"/>
      <c r="L23" s="3"/>
      <c r="M23" s="3"/>
      <c r="N23" s="3"/>
      <c r="O23" s="3"/>
      <c r="P23" s="59"/>
      <c r="Q23" s="3"/>
      <c r="R23" s="59"/>
      <c r="S23" s="3"/>
      <c r="T23" s="3"/>
      <c r="U23" s="3"/>
      <c r="V23" s="3"/>
      <c r="W23" s="3"/>
      <c r="X23" s="59"/>
      <c r="Y23" s="78"/>
    </row>
    <row r="24" spans="1:25" x14ac:dyDescent="0.35">
      <c r="A24" s="435"/>
      <c r="B24" s="437"/>
      <c r="C24" s="439"/>
      <c r="D24" s="241"/>
      <c r="E24" s="441"/>
      <c r="F24" s="147"/>
      <c r="G24" s="145"/>
      <c r="H24" s="443"/>
      <c r="I24" s="428"/>
      <c r="J24" s="430"/>
      <c r="K24" s="59"/>
      <c r="L24" s="3"/>
      <c r="M24" s="3"/>
      <c r="N24" s="3"/>
      <c r="O24" s="3"/>
      <c r="P24" s="59"/>
      <c r="Q24" s="3"/>
      <c r="R24" s="59"/>
      <c r="S24" s="3"/>
      <c r="T24" s="3"/>
      <c r="U24" s="3"/>
      <c r="V24" s="3"/>
      <c r="W24" s="3"/>
      <c r="X24" s="59"/>
      <c r="Y24" s="78"/>
    </row>
    <row r="25" spans="1:25" x14ac:dyDescent="0.35">
      <c r="A25" s="482"/>
      <c r="B25" s="483"/>
      <c r="C25" s="484"/>
      <c r="D25" s="242"/>
      <c r="E25" s="485"/>
      <c r="F25" s="148"/>
      <c r="G25" s="146"/>
      <c r="H25" s="486"/>
      <c r="I25" s="487"/>
      <c r="J25" s="488"/>
      <c r="K25" s="59"/>
      <c r="L25" s="3"/>
      <c r="M25" s="3"/>
      <c r="N25" s="3"/>
      <c r="O25" s="3"/>
      <c r="P25" s="59"/>
      <c r="Q25" s="3"/>
      <c r="R25" s="59"/>
      <c r="S25" s="3"/>
      <c r="T25" s="3"/>
      <c r="U25" s="3"/>
      <c r="V25" s="3"/>
      <c r="W25" s="3"/>
      <c r="X25" s="59"/>
      <c r="Y25" s="78"/>
    </row>
    <row r="26" spans="1:25" x14ac:dyDescent="0.35">
      <c r="A26" s="435"/>
      <c r="B26" s="437"/>
      <c r="C26" s="439"/>
      <c r="D26" s="241"/>
      <c r="E26" s="441"/>
      <c r="F26" s="147"/>
      <c r="G26" s="145"/>
      <c r="H26" s="443"/>
      <c r="I26" s="428"/>
      <c r="J26" s="430"/>
      <c r="K26" s="59"/>
      <c r="L26" s="3"/>
      <c r="M26" s="3"/>
      <c r="N26" s="3"/>
      <c r="O26" s="3"/>
      <c r="P26" s="59"/>
      <c r="Q26" s="3"/>
      <c r="R26" s="59"/>
      <c r="S26" s="65"/>
      <c r="T26" s="3"/>
      <c r="U26" s="3"/>
      <c r="V26" s="3"/>
      <c r="W26" s="3"/>
      <c r="X26" s="59"/>
      <c r="Y26" s="78"/>
    </row>
    <row r="27" spans="1:25" x14ac:dyDescent="0.35">
      <c r="A27" s="482"/>
      <c r="B27" s="483"/>
      <c r="C27" s="484"/>
      <c r="D27" s="242"/>
      <c r="E27" s="485"/>
      <c r="F27" s="148"/>
      <c r="G27" s="146"/>
      <c r="H27" s="486"/>
      <c r="I27" s="487"/>
      <c r="J27" s="488"/>
      <c r="K27" s="59"/>
      <c r="L27" s="3"/>
      <c r="M27" s="3"/>
      <c r="N27" s="3"/>
      <c r="O27" s="3"/>
      <c r="P27" s="59"/>
      <c r="Q27" s="3"/>
      <c r="R27" s="59"/>
      <c r="S27" s="65"/>
      <c r="T27" s="3"/>
      <c r="U27" s="3"/>
      <c r="V27" s="3"/>
      <c r="W27" s="3"/>
      <c r="X27" s="59"/>
      <c r="Y27" s="78"/>
    </row>
    <row r="28" spans="1:25" x14ac:dyDescent="0.35">
      <c r="A28" s="435"/>
      <c r="B28" s="437"/>
      <c r="C28" s="439"/>
      <c r="D28" s="241"/>
      <c r="E28" s="441"/>
      <c r="F28" s="147"/>
      <c r="G28" s="145"/>
      <c r="H28" s="443"/>
      <c r="I28" s="428"/>
      <c r="J28" s="430"/>
      <c r="K28" s="59"/>
      <c r="L28" s="3"/>
      <c r="M28" s="3"/>
      <c r="N28" s="3"/>
      <c r="O28" s="3"/>
      <c r="P28" s="59"/>
      <c r="Q28" s="3"/>
      <c r="R28" s="59"/>
      <c r="S28" s="65"/>
      <c r="T28" s="3"/>
      <c r="U28" s="3"/>
      <c r="V28" s="3"/>
      <c r="W28" s="3"/>
      <c r="X28" s="59"/>
      <c r="Y28" s="78"/>
    </row>
    <row r="29" spans="1:25" x14ac:dyDescent="0.35">
      <c r="A29" s="482"/>
      <c r="B29" s="483"/>
      <c r="C29" s="484"/>
      <c r="D29" s="242"/>
      <c r="E29" s="485"/>
      <c r="F29" s="148"/>
      <c r="G29" s="146"/>
      <c r="H29" s="486"/>
      <c r="I29" s="487"/>
      <c r="J29" s="488"/>
      <c r="K29" s="59"/>
      <c r="L29" s="3"/>
      <c r="M29" s="3"/>
      <c r="N29" s="3"/>
      <c r="O29" s="3"/>
      <c r="P29" s="59"/>
      <c r="Q29" s="3"/>
      <c r="R29" s="59"/>
      <c r="S29" s="65"/>
      <c r="T29" s="3"/>
      <c r="U29" s="3"/>
      <c r="V29" s="3"/>
      <c r="W29" s="3"/>
      <c r="X29" s="59"/>
      <c r="Y29" s="78"/>
    </row>
    <row r="30" spans="1:25" x14ac:dyDescent="0.35">
      <c r="A30" s="435"/>
      <c r="B30" s="437"/>
      <c r="C30" s="439"/>
      <c r="D30" s="241"/>
      <c r="E30" s="441"/>
      <c r="F30" s="147"/>
      <c r="G30" s="145"/>
      <c r="H30" s="443"/>
      <c r="I30" s="428"/>
      <c r="J30" s="430"/>
      <c r="K30" s="59"/>
      <c r="L30" s="3"/>
      <c r="M30" s="3"/>
      <c r="N30" s="3"/>
      <c r="O30" s="3"/>
      <c r="P30" s="59"/>
      <c r="Q30" s="3"/>
      <c r="R30" s="59"/>
      <c r="S30" s="65"/>
      <c r="T30" s="3"/>
      <c r="U30" s="3"/>
      <c r="V30" s="3"/>
      <c r="W30" s="3"/>
      <c r="X30" s="59"/>
      <c r="Y30" s="78"/>
    </row>
    <row r="31" spans="1:25" x14ac:dyDescent="0.35">
      <c r="A31" s="482"/>
      <c r="B31" s="483"/>
      <c r="C31" s="484"/>
      <c r="D31" s="242"/>
      <c r="E31" s="485"/>
      <c r="F31" s="148"/>
      <c r="G31" s="146"/>
      <c r="H31" s="486"/>
      <c r="I31" s="487"/>
      <c r="J31" s="488"/>
      <c r="K31" s="59"/>
      <c r="L31" s="3"/>
      <c r="M31" s="3"/>
      <c r="N31" s="3"/>
      <c r="O31" s="3"/>
      <c r="P31" s="59"/>
      <c r="Q31" s="3"/>
      <c r="R31" s="59"/>
      <c r="S31" s="65"/>
      <c r="T31" s="3"/>
      <c r="U31" s="3"/>
      <c r="V31" s="3"/>
      <c r="W31" s="3"/>
      <c r="X31" s="59"/>
      <c r="Y31" s="78"/>
    </row>
    <row r="32" spans="1:25" ht="15" thickBot="1" x14ac:dyDescent="0.4">
      <c r="A32" s="435"/>
      <c r="B32" s="437"/>
      <c r="C32" s="439"/>
      <c r="D32" s="241"/>
      <c r="E32" s="441"/>
      <c r="F32" s="147"/>
      <c r="G32" s="145"/>
      <c r="H32" s="443"/>
      <c r="I32" s="428"/>
      <c r="J32" s="430"/>
      <c r="K32" s="59"/>
      <c r="L32" s="29"/>
      <c r="M32" s="27"/>
      <c r="N32" s="27"/>
      <c r="O32" s="27"/>
      <c r="P32" s="62"/>
      <c r="Q32" s="3"/>
      <c r="R32" s="59"/>
      <c r="S32" s="29"/>
      <c r="T32" s="27"/>
      <c r="U32" s="27"/>
      <c r="V32" s="27"/>
      <c r="W32" s="27"/>
      <c r="X32" s="59"/>
      <c r="Y32" s="78"/>
    </row>
    <row r="33" spans="1:25" ht="15" thickTop="1" x14ac:dyDescent="0.35">
      <c r="A33" s="482"/>
      <c r="B33" s="483"/>
      <c r="C33" s="484"/>
      <c r="D33" s="242"/>
      <c r="E33" s="485"/>
      <c r="F33" s="148"/>
      <c r="G33" s="146"/>
      <c r="H33" s="486"/>
      <c r="I33" s="487"/>
      <c r="J33" s="488"/>
      <c r="K33" s="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60"/>
      <c r="X33" s="60"/>
      <c r="Y33" s="78"/>
    </row>
    <row r="34" spans="1:25" ht="12.5" customHeight="1" x14ac:dyDescent="0.35">
      <c r="A34" s="435"/>
      <c r="B34" s="437"/>
      <c r="C34" s="439"/>
      <c r="D34" s="241"/>
      <c r="E34" s="441"/>
      <c r="F34" s="147"/>
      <c r="G34" s="145"/>
      <c r="H34" s="443"/>
      <c r="I34" s="428"/>
      <c r="J34" s="430"/>
      <c r="K34" s="6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78"/>
    </row>
    <row r="35" spans="1:25" ht="12.5" customHeight="1" x14ac:dyDescent="0.35">
      <c r="A35" s="482"/>
      <c r="B35" s="483"/>
      <c r="C35" s="484"/>
      <c r="D35" s="242"/>
      <c r="E35" s="485"/>
      <c r="F35" s="148"/>
      <c r="G35" s="146"/>
      <c r="H35" s="486"/>
      <c r="I35" s="487"/>
      <c r="J35" s="488"/>
      <c r="K35" s="6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78"/>
    </row>
    <row r="36" spans="1:25" ht="13.5" customHeight="1" x14ac:dyDescent="0.35">
      <c r="A36" s="435"/>
      <c r="B36" s="437"/>
      <c r="C36" s="439"/>
      <c r="D36" s="241"/>
      <c r="E36" s="441"/>
      <c r="F36" s="147"/>
      <c r="G36" s="145"/>
      <c r="H36" s="443"/>
      <c r="I36" s="428"/>
      <c r="J36" s="430"/>
      <c r="K36" s="6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78"/>
    </row>
    <row r="37" spans="1:25" ht="13.5" customHeight="1" x14ac:dyDescent="0.35">
      <c r="A37" s="482"/>
      <c r="B37" s="483"/>
      <c r="C37" s="484"/>
      <c r="D37" s="242"/>
      <c r="E37" s="485"/>
      <c r="F37" s="148"/>
      <c r="G37" s="146"/>
      <c r="H37" s="486"/>
      <c r="I37" s="487"/>
      <c r="J37" s="488"/>
      <c r="K37" s="6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78"/>
    </row>
    <row r="38" spans="1:25" ht="13.5" customHeight="1" x14ac:dyDescent="0.35">
      <c r="A38" s="435"/>
      <c r="B38" s="437"/>
      <c r="C38" s="439"/>
      <c r="D38" s="241"/>
      <c r="E38" s="441"/>
      <c r="F38" s="147"/>
      <c r="G38" s="145"/>
      <c r="H38" s="443"/>
      <c r="I38" s="428"/>
      <c r="J38" s="430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78"/>
    </row>
    <row r="39" spans="1:25" ht="13.5" customHeight="1" thickBot="1" x14ac:dyDescent="0.4">
      <c r="A39" s="436"/>
      <c r="B39" s="438"/>
      <c r="C39" s="440"/>
      <c r="D39" s="243"/>
      <c r="E39" s="442"/>
      <c r="F39" s="215"/>
      <c r="G39" s="216"/>
      <c r="H39" s="444"/>
      <c r="I39" s="429"/>
      <c r="J39" s="43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78"/>
    </row>
    <row r="40" spans="1:25" ht="35" customHeight="1" thickBot="1" x14ac:dyDescent="0.4">
      <c r="A40" s="198"/>
      <c r="B40" s="199"/>
      <c r="C40" s="200"/>
      <c r="D40" s="201"/>
      <c r="E40" s="463" t="s">
        <v>48</v>
      </c>
      <c r="F40" s="463"/>
      <c r="G40" s="464"/>
      <c r="H40" s="202">
        <f>SUM(H9:H39)</f>
        <v>0</v>
      </c>
      <c r="I40" s="202">
        <f t="shared" ref="I40:J40" si="0">SUM(I9:I39)</f>
        <v>17</v>
      </c>
      <c r="J40" s="202">
        <f t="shared" si="0"/>
        <v>76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78"/>
    </row>
    <row r="41" spans="1:25" ht="11" customHeight="1" x14ac:dyDescent="0.35">
      <c r="A41" s="465" t="s">
        <v>86</v>
      </c>
      <c r="B41" s="466"/>
      <c r="C41" s="466"/>
      <c r="D41" s="466"/>
      <c r="E41" s="466"/>
      <c r="F41" s="466"/>
      <c r="G41" s="466"/>
      <c r="H41" s="466"/>
      <c r="I41" s="466"/>
      <c r="J41" s="467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78"/>
    </row>
    <row r="42" spans="1:25" ht="11" customHeight="1" x14ac:dyDescent="0.35">
      <c r="A42" s="468"/>
      <c r="B42" s="469"/>
      <c r="C42" s="469"/>
      <c r="D42" s="469"/>
      <c r="E42" s="469"/>
      <c r="F42" s="469"/>
      <c r="G42" s="469"/>
      <c r="H42" s="469"/>
      <c r="I42" s="469"/>
      <c r="J42" s="47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78"/>
    </row>
    <row r="43" spans="1:25" ht="21.5" customHeight="1" x14ac:dyDescent="0.45">
      <c r="A43" s="204">
        <v>1</v>
      </c>
      <c r="B43" s="205"/>
      <c r="C43" s="447" t="s">
        <v>219</v>
      </c>
      <c r="D43" s="447"/>
      <c r="E43" s="447"/>
      <c r="F43" s="447"/>
      <c r="G43" s="447"/>
      <c r="H43" s="447"/>
      <c r="I43" s="447"/>
      <c r="J43" s="448"/>
      <c r="K43" s="185"/>
      <c r="L43" s="185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78"/>
    </row>
    <row r="44" spans="1:25" ht="21.5" customHeight="1" x14ac:dyDescent="0.45">
      <c r="A44" s="204">
        <v>2</v>
      </c>
      <c r="B44" s="205"/>
      <c r="C44" s="447" t="s">
        <v>220</v>
      </c>
      <c r="D44" s="447"/>
      <c r="E44" s="447"/>
      <c r="F44" s="447"/>
      <c r="G44" s="447"/>
      <c r="H44" s="447"/>
      <c r="I44" s="447"/>
      <c r="J44" s="448"/>
      <c r="K44" s="185"/>
      <c r="L44" s="18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78"/>
    </row>
    <row r="45" spans="1:25" ht="21.5" customHeight="1" x14ac:dyDescent="0.45">
      <c r="A45" s="204">
        <v>3</v>
      </c>
      <c r="B45" s="205"/>
      <c r="C45" s="447" t="s">
        <v>221</v>
      </c>
      <c r="D45" s="447"/>
      <c r="E45" s="447"/>
      <c r="F45" s="447"/>
      <c r="G45" s="447"/>
      <c r="H45" s="447"/>
      <c r="I45" s="447"/>
      <c r="J45" s="448"/>
      <c r="K45" s="178"/>
      <c r="L45" s="178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78"/>
    </row>
    <row r="46" spans="1:25" ht="21.5" customHeight="1" x14ac:dyDescent="0.45">
      <c r="A46" s="204"/>
      <c r="B46" s="206"/>
      <c r="C46" s="447"/>
      <c r="D46" s="447"/>
      <c r="E46" s="447"/>
      <c r="F46" s="447"/>
      <c r="G46" s="447"/>
      <c r="H46" s="447"/>
      <c r="I46" s="447"/>
      <c r="J46" s="448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78"/>
    </row>
    <row r="47" spans="1:25" x14ac:dyDescent="0.35">
      <c r="A47" s="189"/>
      <c r="B47" s="191"/>
      <c r="C47" s="190"/>
      <c r="D47" s="190"/>
      <c r="E47" s="449"/>
      <c r="F47" s="449"/>
      <c r="G47" s="449"/>
      <c r="H47" s="449"/>
      <c r="I47" s="449"/>
      <c r="J47" s="450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78"/>
    </row>
    <row r="48" spans="1:25" x14ac:dyDescent="0.35">
      <c r="A48" s="192"/>
      <c r="B48" s="194"/>
      <c r="C48" s="193"/>
      <c r="D48" s="193"/>
      <c r="E48" s="451"/>
      <c r="F48" s="451"/>
      <c r="G48" s="451"/>
      <c r="H48" s="451"/>
      <c r="I48" s="451"/>
      <c r="J48" s="452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78"/>
    </row>
    <row r="49" spans="1:25" x14ac:dyDescent="0.35">
      <c r="A49" s="189"/>
      <c r="B49" s="191"/>
      <c r="C49" s="190"/>
      <c r="D49" s="190"/>
      <c r="E49" s="449"/>
      <c r="F49" s="449"/>
      <c r="G49" s="449"/>
      <c r="H49" s="449"/>
      <c r="I49" s="449"/>
      <c r="J49" s="450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78"/>
    </row>
    <row r="50" spans="1:25" x14ac:dyDescent="0.35">
      <c r="A50" s="192"/>
      <c r="B50" s="194"/>
      <c r="C50" s="193"/>
      <c r="D50" s="193"/>
      <c r="E50" s="451"/>
      <c r="F50" s="451"/>
      <c r="G50" s="451"/>
      <c r="H50" s="451"/>
      <c r="I50" s="451"/>
      <c r="J50" s="45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78"/>
    </row>
    <row r="51" spans="1:25" x14ac:dyDescent="0.35">
      <c r="A51" s="189"/>
      <c r="B51" s="191"/>
      <c r="C51" s="190"/>
      <c r="D51" s="190"/>
      <c r="E51" s="507"/>
      <c r="F51" s="507"/>
      <c r="G51" s="507"/>
      <c r="H51" s="507"/>
      <c r="I51" s="507"/>
      <c r="J51" s="508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78"/>
    </row>
    <row r="52" spans="1:25" x14ac:dyDescent="0.35">
      <c r="A52" s="192"/>
      <c r="B52" s="194"/>
      <c r="C52" s="193"/>
      <c r="D52" s="193"/>
      <c r="E52" s="509"/>
      <c r="F52" s="509"/>
      <c r="G52" s="509"/>
      <c r="H52" s="509"/>
      <c r="I52" s="509"/>
      <c r="J52" s="510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78"/>
    </row>
    <row r="53" spans="1:25" ht="31" customHeight="1" thickBot="1" x14ac:dyDescent="0.4">
      <c r="A53" s="195"/>
      <c r="B53" s="197"/>
      <c r="C53" s="196"/>
      <c r="J53" s="59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6"/>
    </row>
    <row r="54" spans="1:25" s="66" customFormat="1" ht="33.5" customHeight="1" thickBot="1" x14ac:dyDescent="0.4">
      <c r="A54" s="203" t="s">
        <v>218</v>
      </c>
      <c r="B54" s="87"/>
      <c r="C54" s="121"/>
      <c r="D54" s="121"/>
      <c r="E54" s="122"/>
      <c r="F54" s="122"/>
      <c r="G54" s="122"/>
      <c r="H54" s="511" t="s">
        <v>256</v>
      </c>
      <c r="I54" s="511"/>
      <c r="J54" s="512"/>
      <c r="K54" s="491" t="s">
        <v>49</v>
      </c>
      <c r="L54" s="491"/>
      <c r="M54" s="491"/>
      <c r="N54" s="491"/>
      <c r="O54" s="491"/>
      <c r="P54" s="492"/>
      <c r="Q54" s="493" t="s">
        <v>50</v>
      </c>
      <c r="R54" s="494"/>
      <c r="S54" s="495"/>
      <c r="T54" s="496" t="s">
        <v>51</v>
      </c>
      <c r="U54" s="491"/>
      <c r="V54" s="491"/>
      <c r="W54" s="491"/>
      <c r="X54" s="491"/>
      <c r="Y54" s="492"/>
    </row>
    <row r="55" spans="1:25" s="66" customFormat="1" ht="15.5" customHeight="1" x14ac:dyDescent="0.45">
      <c r="A55" s="459" t="s">
        <v>54</v>
      </c>
      <c r="B55" s="460"/>
      <c r="C55" s="460"/>
      <c r="D55" s="460"/>
      <c r="E55" s="460"/>
      <c r="F55" s="460"/>
      <c r="G55" s="143"/>
      <c r="H55" s="513"/>
      <c r="I55" s="513"/>
      <c r="J55" s="514"/>
      <c r="K55" s="497">
        <f>H40</f>
        <v>0</v>
      </c>
      <c r="L55" s="497"/>
      <c r="M55" s="497"/>
      <c r="N55" s="497"/>
      <c r="O55" s="497"/>
      <c r="P55" s="497"/>
      <c r="Q55" s="499">
        <f>I40</f>
        <v>17</v>
      </c>
      <c r="R55" s="500"/>
      <c r="S55" s="501"/>
      <c r="T55" s="497">
        <f>J40</f>
        <v>76</v>
      </c>
      <c r="U55" s="497"/>
      <c r="V55" s="497"/>
      <c r="W55" s="497"/>
      <c r="X55" s="497"/>
      <c r="Y55" s="505"/>
    </row>
    <row r="56" spans="1:25" s="66" customFormat="1" ht="16" customHeight="1" thickBot="1" x14ac:dyDescent="0.5">
      <c r="A56" s="461"/>
      <c r="B56" s="462"/>
      <c r="C56" s="462"/>
      <c r="D56" s="462"/>
      <c r="E56" s="462"/>
      <c r="F56" s="462"/>
      <c r="G56" s="144"/>
      <c r="H56" s="515"/>
      <c r="I56" s="515"/>
      <c r="J56" s="516"/>
      <c r="K56" s="498"/>
      <c r="L56" s="498"/>
      <c r="M56" s="498"/>
      <c r="N56" s="498"/>
      <c r="O56" s="498"/>
      <c r="P56" s="498"/>
      <c r="Q56" s="502"/>
      <c r="R56" s="503"/>
      <c r="S56" s="504"/>
      <c r="T56" s="498"/>
      <c r="U56" s="498"/>
      <c r="V56" s="498"/>
      <c r="W56" s="498"/>
      <c r="X56" s="498"/>
      <c r="Y56" s="506"/>
    </row>
    <row r="57" spans="1:25" s="66" customFormat="1" ht="15.5" x14ac:dyDescent="0.35"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142"/>
    </row>
    <row r="58" spans="1:25" ht="15.5" x14ac:dyDescent="0.35"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69"/>
    </row>
    <row r="59" spans="1:25" ht="21" x14ac:dyDescent="0.5">
      <c r="P59" s="305"/>
      <c r="Q59" s="306" t="s">
        <v>261</v>
      </c>
      <c r="R59" s="305"/>
      <c r="S59" s="305"/>
      <c r="T59" s="305"/>
      <c r="U59" s="305"/>
      <c r="V59" s="305"/>
      <c r="W59" s="305"/>
      <c r="X59" s="305"/>
      <c r="Y59" s="305"/>
    </row>
  </sheetData>
  <mergeCells count="95">
    <mergeCell ref="A1:G1"/>
    <mergeCell ref="K54:P54"/>
    <mergeCell ref="Q54:S54"/>
    <mergeCell ref="T54:Y54"/>
    <mergeCell ref="K55:P56"/>
    <mergeCell ref="Q55:S56"/>
    <mergeCell ref="T55:Y56"/>
    <mergeCell ref="A55:F56"/>
    <mergeCell ref="E49:J50"/>
    <mergeCell ref="E51:J52"/>
    <mergeCell ref="H54:J56"/>
    <mergeCell ref="E40:G40"/>
    <mergeCell ref="C43:J43"/>
    <mergeCell ref="C44:J44"/>
    <mergeCell ref="C45:J45"/>
    <mergeCell ref="E47:J48"/>
    <mergeCell ref="C46:J46"/>
    <mergeCell ref="A41:J42"/>
    <mergeCell ref="J36:J37"/>
    <mergeCell ref="A38:A39"/>
    <mergeCell ref="B38:B39"/>
    <mergeCell ref="C38:C39"/>
    <mergeCell ref="E38:E39"/>
    <mergeCell ref="H38:H39"/>
    <mergeCell ref="I38:I39"/>
    <mergeCell ref="J38:J39"/>
    <mergeCell ref="A36:A37"/>
    <mergeCell ref="B36:B37"/>
    <mergeCell ref="C36:C37"/>
    <mergeCell ref="E36:E37"/>
    <mergeCell ref="H36:H37"/>
    <mergeCell ref="I36:I37"/>
    <mergeCell ref="J32:J33"/>
    <mergeCell ref="A34:A35"/>
    <mergeCell ref="B34:B35"/>
    <mergeCell ref="C34:C35"/>
    <mergeCell ref="E34:E35"/>
    <mergeCell ref="H34:H35"/>
    <mergeCell ref="I34:I35"/>
    <mergeCell ref="J34:J35"/>
    <mergeCell ref="A32:A33"/>
    <mergeCell ref="B32:B33"/>
    <mergeCell ref="C32:C33"/>
    <mergeCell ref="E32:E33"/>
    <mergeCell ref="H32:H33"/>
    <mergeCell ref="I32:I33"/>
    <mergeCell ref="J28:J29"/>
    <mergeCell ref="A30:A31"/>
    <mergeCell ref="B30:B31"/>
    <mergeCell ref="C30:C31"/>
    <mergeCell ref="E30:E31"/>
    <mergeCell ref="H30:H31"/>
    <mergeCell ref="I30:I31"/>
    <mergeCell ref="J30:J31"/>
    <mergeCell ref="A28:A29"/>
    <mergeCell ref="B28:B29"/>
    <mergeCell ref="C28:C29"/>
    <mergeCell ref="E28:E29"/>
    <mergeCell ref="H28:H29"/>
    <mergeCell ref="I28:I29"/>
    <mergeCell ref="J24:J25"/>
    <mergeCell ref="A26:A27"/>
    <mergeCell ref="B26:B27"/>
    <mergeCell ref="C26:C27"/>
    <mergeCell ref="E26:E27"/>
    <mergeCell ref="H26:H27"/>
    <mergeCell ref="I26:I27"/>
    <mergeCell ref="J26:J27"/>
    <mergeCell ref="A24:A25"/>
    <mergeCell ref="B24:B25"/>
    <mergeCell ref="C24:C25"/>
    <mergeCell ref="E24:E25"/>
    <mergeCell ref="H24:H25"/>
    <mergeCell ref="I24:I25"/>
    <mergeCell ref="U20:W21"/>
    <mergeCell ref="A22:A23"/>
    <mergeCell ref="B22:B23"/>
    <mergeCell ref="C22:C23"/>
    <mergeCell ref="E22:E23"/>
    <mergeCell ref="H22:H23"/>
    <mergeCell ref="I22:I23"/>
    <mergeCell ref="J22:J23"/>
    <mergeCell ref="Q20:R20"/>
    <mergeCell ref="A20:A21"/>
    <mergeCell ref="B20:B21"/>
    <mergeCell ref="C20:C21"/>
    <mergeCell ref="E20:E21"/>
    <mergeCell ref="H20:H21"/>
    <mergeCell ref="I20:I21"/>
    <mergeCell ref="J20:J21"/>
    <mergeCell ref="E2:V2"/>
    <mergeCell ref="A4:C4"/>
    <mergeCell ref="A5:C5"/>
    <mergeCell ref="A7:B7"/>
    <mergeCell ref="K7:Y7"/>
  </mergeCells>
  <hyperlinks>
    <hyperlink ref="Q59" location="Содержание!A1" display="Перейти к &quot;Содержанию&quot;" xr:uid="{A491A218-00DF-44D5-B511-747204BD1B83}"/>
  </hyperlinks>
  <pageMargins left="0.7" right="0.7" top="0.75" bottom="0.75" header="0.3" footer="0.3"/>
  <pageSetup paperSize="9" scale="40" orientation="landscape" r:id="rId1"/>
  <colBreaks count="1" manualBreakCount="1">
    <brk id="2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AC8-5CC9-4B33-88BE-DDE18796A1D9}">
  <dimension ref="A1:AL55"/>
  <sheetViews>
    <sheetView showGridLines="0" zoomScale="59" zoomScaleNormal="59" workbookViewId="0"/>
  </sheetViews>
  <sheetFormatPr defaultRowHeight="14.5" x14ac:dyDescent="0.35"/>
  <cols>
    <col min="1" max="1" width="10.36328125" customWidth="1"/>
    <col min="2" max="2" width="7.36328125" customWidth="1"/>
    <col min="3" max="3" width="9.54296875" bestFit="1" customWidth="1"/>
    <col min="4" max="4" width="19.36328125" customWidth="1"/>
    <col min="5" max="5" width="81.36328125" customWidth="1"/>
    <col min="6" max="6" width="12.54296875" customWidth="1"/>
    <col min="7" max="7" width="10.453125" customWidth="1"/>
    <col min="8" max="8" width="13.7265625" customWidth="1"/>
    <col min="9" max="9" width="5.36328125" customWidth="1"/>
    <col min="11" max="11" width="1.6328125" customWidth="1"/>
    <col min="14" max="17" width="14.08984375" customWidth="1"/>
    <col min="18" max="18" width="3" customWidth="1"/>
    <col min="22" max="22" width="3.26953125" customWidth="1"/>
  </cols>
  <sheetData>
    <row r="1" spans="1:38" s="182" customFormat="1" ht="46" customHeight="1" x14ac:dyDescent="0.35">
      <c r="B1" s="251" t="s">
        <v>258</v>
      </c>
    </row>
    <row r="2" spans="1:38" s="66" customFormat="1" ht="29.15" customHeight="1" x14ac:dyDescent="0.35">
      <c r="A2" s="74"/>
      <c r="B2" s="74"/>
      <c r="C2" s="74"/>
      <c r="D2" s="74"/>
      <c r="E2" s="471" t="s">
        <v>38</v>
      </c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67"/>
      <c r="V2" s="67"/>
      <c r="W2" s="74"/>
    </row>
    <row r="3" spans="1:38" s="66" customFormat="1" ht="15.5" x14ac:dyDescent="0.35"/>
    <row r="4" spans="1:38" s="66" customFormat="1" ht="20" x14ac:dyDescent="0.4">
      <c r="A4" s="472" t="s">
        <v>39</v>
      </c>
      <c r="B4" s="472"/>
      <c r="C4" s="472"/>
      <c r="D4" s="141"/>
      <c r="E4" s="151" t="s">
        <v>93</v>
      </c>
      <c r="F4" s="95"/>
      <c r="G4" s="95"/>
      <c r="H4" s="95"/>
      <c r="I4" s="95"/>
      <c r="J4" s="95"/>
      <c r="K4" s="95"/>
      <c r="L4" s="95"/>
      <c r="M4" s="95"/>
      <c r="N4" s="97"/>
      <c r="O4" s="97"/>
      <c r="P4" s="95" t="s">
        <v>14</v>
      </c>
      <c r="Q4" s="95"/>
      <c r="R4" s="95"/>
      <c r="S4" s="152" t="s">
        <v>40</v>
      </c>
      <c r="T4" s="95" t="s">
        <v>94</v>
      </c>
      <c r="U4" s="95"/>
      <c r="V4" s="95"/>
    </row>
    <row r="5" spans="1:38" s="66" customFormat="1" ht="20" x14ac:dyDescent="0.4">
      <c r="A5" s="472" t="s">
        <v>41</v>
      </c>
      <c r="B5" s="472"/>
      <c r="C5" s="472"/>
      <c r="D5" s="141"/>
      <c r="E5" s="151" t="s">
        <v>95</v>
      </c>
      <c r="F5" s="153"/>
      <c r="G5" s="153"/>
      <c r="H5" s="153"/>
      <c r="I5" s="153"/>
      <c r="J5" s="153"/>
      <c r="K5" s="153"/>
      <c r="L5" s="153"/>
      <c r="M5" s="153"/>
      <c r="N5" s="97"/>
      <c r="O5" s="152" t="s">
        <v>42</v>
      </c>
      <c r="P5" s="154">
        <v>46127</v>
      </c>
      <c r="Q5" s="153"/>
      <c r="R5" s="153"/>
      <c r="S5" s="153"/>
      <c r="T5" s="153"/>
      <c r="U5" s="153"/>
      <c r="V5" s="153"/>
    </row>
    <row r="6" spans="1:38" s="66" customFormat="1" ht="9.75" customHeight="1" thickBot="1" x14ac:dyDescent="0.4"/>
    <row r="7" spans="1:38" s="66" customFormat="1" ht="64" customHeight="1" thickTop="1" thickBot="1" x14ac:dyDescent="0.4">
      <c r="A7" s="432" t="s">
        <v>53</v>
      </c>
      <c r="B7" s="433"/>
      <c r="C7" s="138" t="s">
        <v>52</v>
      </c>
      <c r="D7" s="84" t="s">
        <v>6</v>
      </c>
      <c r="E7" s="93" t="s">
        <v>96</v>
      </c>
      <c r="F7" s="138" t="s">
        <v>44</v>
      </c>
      <c r="G7" s="84" t="s">
        <v>45</v>
      </c>
      <c r="H7" s="138" t="s">
        <v>46</v>
      </c>
      <c r="I7" s="473" t="s">
        <v>47</v>
      </c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5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66" customFormat="1" ht="7.5" customHeight="1" thickBot="1" x14ac:dyDescent="0.4">
      <c r="E8" s="155"/>
      <c r="F8" s="156"/>
      <c r="G8" s="156"/>
      <c r="H8" s="156"/>
      <c r="I8" s="75"/>
      <c r="J8" s="157"/>
      <c r="K8" s="157"/>
      <c r="L8" s="157"/>
      <c r="M8" s="157"/>
      <c r="N8" s="157"/>
      <c r="O8" s="157"/>
      <c r="P8" s="157"/>
      <c r="Q8" s="157"/>
      <c r="R8" s="76"/>
      <c r="S8" s="76"/>
      <c r="T8" s="76"/>
      <c r="U8" s="76"/>
      <c r="V8" s="76"/>
      <c r="W8" s="80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ht="26.5" customHeight="1" thickTop="1" thickBot="1" x14ac:dyDescent="0.4">
      <c r="A9" s="22" t="s">
        <v>97</v>
      </c>
      <c r="B9" s="92" t="s">
        <v>83</v>
      </c>
      <c r="C9" s="92" t="s">
        <v>55</v>
      </c>
      <c r="D9" s="158" t="s">
        <v>14</v>
      </c>
      <c r="E9" s="307" t="s">
        <v>98</v>
      </c>
      <c r="F9" s="159">
        <f>[1]КПСЦ_ППР!I11</f>
        <v>5</v>
      </c>
      <c r="G9" s="160">
        <v>5</v>
      </c>
      <c r="H9" s="161" t="s">
        <v>99</v>
      </c>
      <c r="I9" s="77"/>
      <c r="N9" s="63"/>
      <c r="P9" s="28"/>
      <c r="Q9" s="60"/>
      <c r="R9" s="162"/>
      <c r="S9" s="163"/>
      <c r="T9" s="163"/>
      <c r="U9" s="164"/>
      <c r="W9" s="78"/>
    </row>
    <row r="10" spans="1:38" ht="23" customHeight="1" x14ac:dyDescent="0.35">
      <c r="A10" s="22" t="s">
        <v>97</v>
      </c>
      <c r="B10" s="92" t="s">
        <v>83</v>
      </c>
      <c r="C10" s="92" t="s">
        <v>10</v>
      </c>
      <c r="D10" s="165" t="s">
        <v>14</v>
      </c>
      <c r="E10" s="307" t="s">
        <v>100</v>
      </c>
      <c r="F10" s="159">
        <f>[1]КПСЦ_ППР!L11</f>
        <v>15</v>
      </c>
      <c r="G10" s="160">
        <v>5</v>
      </c>
      <c r="H10" s="166" t="s">
        <v>99</v>
      </c>
      <c r="I10" s="77"/>
      <c r="M10" s="59"/>
      <c r="P10" s="59"/>
      <c r="U10" s="59"/>
      <c r="W10" s="78"/>
    </row>
    <row r="11" spans="1:38" ht="30" customHeight="1" thickBot="1" x14ac:dyDescent="0.4">
      <c r="A11" s="58"/>
      <c r="B11" s="92"/>
      <c r="C11" s="92"/>
      <c r="D11" s="158" t="s">
        <v>68</v>
      </c>
      <c r="E11" s="307" t="s">
        <v>101</v>
      </c>
      <c r="F11" s="167">
        <f>[1]КПСЦ_ППР!O11</f>
        <v>15</v>
      </c>
      <c r="G11" s="168"/>
      <c r="H11" s="169"/>
      <c r="I11" s="77"/>
      <c r="M11" s="59"/>
      <c r="P11" s="59"/>
      <c r="R11" s="27"/>
      <c r="T11" s="29"/>
      <c r="U11" s="62"/>
      <c r="W11" s="78"/>
    </row>
    <row r="12" spans="1:38" ht="24" customHeight="1" thickTop="1" thickBot="1" x14ac:dyDescent="0.4">
      <c r="A12" s="22" t="s">
        <v>97</v>
      </c>
      <c r="B12" s="92" t="s">
        <v>83</v>
      </c>
      <c r="C12" s="92" t="s">
        <v>64</v>
      </c>
      <c r="D12" s="165" t="s">
        <v>14</v>
      </c>
      <c r="E12" s="307" t="s">
        <v>102</v>
      </c>
      <c r="F12" s="167">
        <f>[1]КПСЦ_ППР!R16</f>
        <v>40</v>
      </c>
      <c r="G12" s="168">
        <v>40</v>
      </c>
      <c r="H12" s="169">
        <v>5000</v>
      </c>
      <c r="I12" s="77"/>
      <c r="M12" s="59"/>
      <c r="P12" s="59"/>
      <c r="Q12" s="170"/>
      <c r="R12" s="64"/>
      <c r="S12" s="61"/>
      <c r="T12" s="27"/>
      <c r="U12" s="62"/>
      <c r="W12" s="78"/>
    </row>
    <row r="13" spans="1:38" ht="24" customHeight="1" thickTop="1" thickBot="1" x14ac:dyDescent="0.4">
      <c r="A13" s="22"/>
      <c r="B13" s="92"/>
      <c r="C13" s="92"/>
      <c r="D13" s="158" t="s">
        <v>14</v>
      </c>
      <c r="E13" s="307" t="s">
        <v>103</v>
      </c>
      <c r="F13" s="167">
        <f>[1]КПСЦ_ППР!T11</f>
        <v>10</v>
      </c>
      <c r="G13" s="171"/>
      <c r="H13" s="171"/>
      <c r="I13" s="77"/>
      <c r="M13" s="59"/>
      <c r="P13" s="59"/>
      <c r="Q13" s="170"/>
      <c r="R13" s="64"/>
      <c r="S13" s="61"/>
      <c r="T13" s="27"/>
      <c r="U13" s="62"/>
      <c r="W13" s="78"/>
    </row>
    <row r="14" spans="1:38" ht="24" customHeight="1" thickTop="1" thickBot="1" x14ac:dyDescent="0.4">
      <c r="A14" s="22" t="s">
        <v>97</v>
      </c>
      <c r="B14" s="92" t="s">
        <v>83</v>
      </c>
      <c r="C14" s="92" t="s">
        <v>104</v>
      </c>
      <c r="D14" s="158" t="s">
        <v>14</v>
      </c>
      <c r="E14" s="307" t="s">
        <v>105</v>
      </c>
      <c r="F14" s="167">
        <f>[1]КПСЦ_ППР!X11</f>
        <v>60</v>
      </c>
      <c r="G14" s="167">
        <v>60</v>
      </c>
      <c r="H14" s="167">
        <v>5000</v>
      </c>
      <c r="I14" s="77"/>
      <c r="M14" s="59"/>
      <c r="P14" s="59"/>
      <c r="Q14" s="64"/>
      <c r="R14" s="64"/>
      <c r="S14" s="30"/>
      <c r="U14" s="59"/>
      <c r="W14" s="78"/>
    </row>
    <row r="15" spans="1:38" ht="34" customHeight="1" thickTop="1" thickBot="1" x14ac:dyDescent="0.4">
      <c r="A15" s="22"/>
      <c r="B15" s="92"/>
      <c r="C15" s="92"/>
      <c r="D15" s="158" t="s">
        <v>14</v>
      </c>
      <c r="E15" s="307" t="s">
        <v>106</v>
      </c>
      <c r="F15" s="167">
        <f>[1]КПСЦ_ППР!AB11</f>
        <v>60</v>
      </c>
      <c r="G15" s="167"/>
      <c r="H15" s="167"/>
      <c r="I15" s="77"/>
      <c r="M15" s="59"/>
      <c r="P15" s="62"/>
      <c r="R15" s="172"/>
      <c r="S15" s="27"/>
      <c r="U15" s="62"/>
      <c r="W15" s="78"/>
    </row>
    <row r="16" spans="1:38" ht="24" customHeight="1" thickTop="1" x14ac:dyDescent="0.35">
      <c r="A16" s="22"/>
      <c r="B16" s="92"/>
      <c r="C16" s="92"/>
      <c r="D16" s="119" t="s">
        <v>107</v>
      </c>
      <c r="E16" s="307" t="s">
        <v>108</v>
      </c>
      <c r="F16" s="167">
        <f>[1]КПСЦ_ППР!Z11</f>
        <v>60</v>
      </c>
      <c r="G16" s="173"/>
      <c r="H16" s="169"/>
      <c r="I16" s="77"/>
      <c r="J16" s="63"/>
      <c r="M16" s="28"/>
      <c r="N16" s="60"/>
      <c r="P16" s="60"/>
      <c r="Q16" s="59"/>
      <c r="T16" s="60"/>
      <c r="U16" s="59"/>
      <c r="W16" s="78"/>
    </row>
    <row r="17" spans="1:23" ht="24" customHeight="1" thickBot="1" x14ac:dyDescent="0.4">
      <c r="A17" s="22"/>
      <c r="B17" s="92"/>
      <c r="C17" s="106"/>
      <c r="D17" s="119" t="s">
        <v>107</v>
      </c>
      <c r="E17" s="307" t="s">
        <v>109</v>
      </c>
      <c r="F17" s="167">
        <f>[1]КПСЦ_ППР!AB11</f>
        <v>60</v>
      </c>
      <c r="G17" s="174"/>
      <c r="H17" s="114"/>
      <c r="I17" s="77"/>
      <c r="J17" s="65"/>
      <c r="M17" s="59"/>
      <c r="N17" s="29"/>
      <c r="O17" s="27"/>
      <c r="P17" s="27"/>
      <c r="Q17" s="59"/>
      <c r="R17" s="65"/>
      <c r="U17" s="59"/>
      <c r="W17" s="78"/>
    </row>
    <row r="18" spans="1:23" ht="22.5" customHeight="1" thickTop="1" x14ac:dyDescent="0.35">
      <c r="A18" s="58"/>
      <c r="B18" s="92"/>
      <c r="C18" s="106"/>
      <c r="D18" s="107"/>
      <c r="E18" s="120"/>
      <c r="F18" s="174"/>
      <c r="G18" s="174"/>
      <c r="H18" s="82"/>
      <c r="I18" s="77"/>
      <c r="J18" s="65"/>
      <c r="U18" s="59"/>
      <c r="W18" s="78"/>
    </row>
    <row r="19" spans="1:23" ht="22.5" customHeight="1" x14ac:dyDescent="0.35">
      <c r="A19" s="22"/>
      <c r="B19" s="92"/>
      <c r="C19" s="89"/>
      <c r="D19" s="103"/>
      <c r="E19" s="175"/>
      <c r="F19" s="81"/>
      <c r="G19" s="81"/>
      <c r="H19" s="82"/>
      <c r="I19" s="77"/>
      <c r="U19" s="59"/>
      <c r="W19" s="78"/>
    </row>
    <row r="20" spans="1:23" ht="10" customHeight="1" x14ac:dyDescent="0.35">
      <c r="A20" s="555"/>
      <c r="B20" s="560"/>
      <c r="C20" s="562"/>
      <c r="D20" s="564"/>
      <c r="E20" s="566"/>
      <c r="F20" s="557"/>
      <c r="G20" s="557"/>
      <c r="H20" s="559"/>
      <c r="I20" s="77"/>
      <c r="U20" s="59"/>
      <c r="W20" s="78"/>
    </row>
    <row r="21" spans="1:23" ht="10" customHeight="1" x14ac:dyDescent="0.35">
      <c r="A21" s="556"/>
      <c r="B21" s="561"/>
      <c r="C21" s="563"/>
      <c r="D21" s="565"/>
      <c r="E21" s="567"/>
      <c r="F21" s="558"/>
      <c r="G21" s="558"/>
      <c r="H21" s="554"/>
      <c r="I21" s="77"/>
      <c r="U21" s="59"/>
      <c r="W21" s="78"/>
    </row>
    <row r="22" spans="1:23" ht="10" customHeight="1" x14ac:dyDescent="0.35">
      <c r="A22" s="555"/>
      <c r="B22" s="555"/>
      <c r="C22" s="557"/>
      <c r="D22" s="139"/>
      <c r="E22" s="557"/>
      <c r="F22" s="557"/>
      <c r="G22" s="557"/>
      <c r="H22" s="553"/>
      <c r="I22" s="77"/>
      <c r="J22" s="65"/>
      <c r="U22" s="59"/>
      <c r="W22" s="78"/>
    </row>
    <row r="23" spans="1:23" ht="10" customHeight="1" x14ac:dyDescent="0.35">
      <c r="A23" s="556"/>
      <c r="B23" s="556"/>
      <c r="C23" s="558"/>
      <c r="D23" s="140"/>
      <c r="E23" s="558"/>
      <c r="F23" s="558"/>
      <c r="G23" s="558"/>
      <c r="H23" s="554"/>
      <c r="I23" s="77"/>
      <c r="J23" s="65"/>
      <c r="U23" s="59"/>
      <c r="W23" s="78"/>
    </row>
    <row r="24" spans="1:23" ht="10" customHeight="1" x14ac:dyDescent="0.35">
      <c r="A24" s="555"/>
      <c r="B24" s="555"/>
      <c r="C24" s="557"/>
      <c r="D24" s="139"/>
      <c r="E24" s="557"/>
      <c r="F24" s="557"/>
      <c r="G24" s="557"/>
      <c r="H24" s="553"/>
      <c r="I24" s="77"/>
      <c r="U24" s="59"/>
      <c r="W24" s="78"/>
    </row>
    <row r="25" spans="1:23" ht="10" customHeight="1" x14ac:dyDescent="0.35">
      <c r="A25" s="556"/>
      <c r="B25" s="556"/>
      <c r="C25" s="558"/>
      <c r="D25" s="140"/>
      <c r="E25" s="558"/>
      <c r="F25" s="558"/>
      <c r="G25" s="558"/>
      <c r="H25" s="554"/>
      <c r="I25" s="77"/>
      <c r="U25" s="59"/>
      <c r="W25" s="78"/>
    </row>
    <row r="26" spans="1:23" ht="10" customHeight="1" x14ac:dyDescent="0.35">
      <c r="A26" s="555"/>
      <c r="B26" s="555"/>
      <c r="C26" s="557"/>
      <c r="D26" s="139"/>
      <c r="E26" s="557"/>
      <c r="F26" s="557"/>
      <c r="G26" s="557"/>
      <c r="H26" s="553"/>
      <c r="I26" s="77"/>
      <c r="U26" s="59"/>
      <c r="W26" s="78"/>
    </row>
    <row r="27" spans="1:23" ht="10" customHeight="1" x14ac:dyDescent="0.35">
      <c r="A27" s="556"/>
      <c r="B27" s="556"/>
      <c r="C27" s="558"/>
      <c r="D27" s="140"/>
      <c r="E27" s="558"/>
      <c r="F27" s="558"/>
      <c r="G27" s="558"/>
      <c r="H27" s="554"/>
      <c r="I27" s="77"/>
      <c r="U27" s="59"/>
      <c r="W27" s="78"/>
    </row>
    <row r="28" spans="1:23" ht="10" customHeight="1" x14ac:dyDescent="0.35">
      <c r="A28" s="545" t="s">
        <v>48</v>
      </c>
      <c r="B28" s="546"/>
      <c r="C28" s="546"/>
      <c r="D28" s="546"/>
      <c r="E28" s="547"/>
      <c r="F28" s="537">
        <f>SUM(F9:F27)</f>
        <v>325</v>
      </c>
      <c r="G28" s="537">
        <f t="shared" ref="G28:H28" si="0">SUM(G9:G27)</f>
        <v>110</v>
      </c>
      <c r="H28" s="537">
        <f t="shared" si="0"/>
        <v>10000</v>
      </c>
      <c r="I28" s="77"/>
      <c r="U28" s="59"/>
      <c r="W28" s="78"/>
    </row>
    <row r="29" spans="1:23" ht="10" customHeight="1" thickBot="1" x14ac:dyDescent="0.4">
      <c r="A29" s="548"/>
      <c r="B29" s="549"/>
      <c r="C29" s="549"/>
      <c r="D29" s="549"/>
      <c r="E29" s="550"/>
      <c r="F29" s="538"/>
      <c r="G29" s="538"/>
      <c r="H29" s="538"/>
      <c r="I29" s="77"/>
      <c r="U29" s="59"/>
      <c r="W29" s="78"/>
    </row>
    <row r="30" spans="1:23" x14ac:dyDescent="0.35">
      <c r="A30" s="539" t="s">
        <v>86</v>
      </c>
      <c r="B30" s="540"/>
      <c r="C30" s="540"/>
      <c r="D30" s="540"/>
      <c r="E30" s="540"/>
      <c r="F30" s="540"/>
      <c r="G30" s="540"/>
      <c r="H30" s="541"/>
      <c r="I30" s="59"/>
      <c r="U30" s="59"/>
      <c r="W30" s="78"/>
    </row>
    <row r="31" spans="1:23" ht="15" thickBot="1" x14ac:dyDescent="0.4">
      <c r="A31" s="542"/>
      <c r="B31" s="543"/>
      <c r="C31" s="543"/>
      <c r="D31" s="543"/>
      <c r="E31" s="543"/>
      <c r="F31" s="543"/>
      <c r="G31" s="543"/>
      <c r="H31" s="544"/>
      <c r="I31" s="59"/>
      <c r="U31" s="59"/>
      <c r="W31" s="78"/>
    </row>
    <row r="32" spans="1:23" ht="18.5" customHeight="1" x14ac:dyDescent="0.35">
      <c r="A32" s="291">
        <v>1</v>
      </c>
      <c r="B32" s="551" t="s">
        <v>110</v>
      </c>
      <c r="C32" s="551"/>
      <c r="D32" s="551"/>
      <c r="E32" s="551"/>
      <c r="F32" s="551"/>
      <c r="G32" s="551"/>
      <c r="H32" s="552"/>
      <c r="I32" s="59"/>
      <c r="U32" s="59"/>
      <c r="W32" s="78"/>
    </row>
    <row r="33" spans="1:23" ht="18.5" customHeight="1" x14ac:dyDescent="0.35">
      <c r="A33" s="292">
        <v>2</v>
      </c>
      <c r="B33" s="517" t="s">
        <v>111</v>
      </c>
      <c r="C33" s="517"/>
      <c r="D33" s="517"/>
      <c r="E33" s="517"/>
      <c r="F33" s="517"/>
      <c r="G33" s="517"/>
      <c r="H33" s="518"/>
      <c r="I33" s="59"/>
      <c r="U33" s="59"/>
      <c r="W33" s="78"/>
    </row>
    <row r="34" spans="1:23" ht="18.5" customHeight="1" x14ac:dyDescent="0.35">
      <c r="A34" s="292">
        <v>3</v>
      </c>
      <c r="B34" s="517" t="s">
        <v>112</v>
      </c>
      <c r="C34" s="517"/>
      <c r="D34" s="517"/>
      <c r="E34" s="517"/>
      <c r="F34" s="517"/>
      <c r="G34" s="517"/>
      <c r="H34" s="518"/>
      <c r="I34" s="59"/>
      <c r="U34" s="59"/>
      <c r="W34" s="78"/>
    </row>
    <row r="35" spans="1:23" ht="18.5" customHeight="1" x14ac:dyDescent="0.35">
      <c r="A35" s="292">
        <v>4</v>
      </c>
      <c r="B35" s="517" t="s">
        <v>113</v>
      </c>
      <c r="C35" s="517"/>
      <c r="D35" s="517"/>
      <c r="E35" s="517"/>
      <c r="F35" s="517"/>
      <c r="G35" s="517"/>
      <c r="H35" s="518"/>
      <c r="I35" s="59"/>
      <c r="U35" s="59"/>
      <c r="W35" s="78"/>
    </row>
    <row r="36" spans="1:23" ht="18.5" customHeight="1" x14ac:dyDescent="0.35">
      <c r="A36" s="292">
        <v>5</v>
      </c>
      <c r="B36" s="517" t="s">
        <v>114</v>
      </c>
      <c r="C36" s="517"/>
      <c r="D36" s="517"/>
      <c r="E36" s="517"/>
      <c r="F36" s="517"/>
      <c r="G36" s="517"/>
      <c r="H36" s="518"/>
      <c r="I36" s="59"/>
      <c r="U36" s="59"/>
      <c r="W36" s="78"/>
    </row>
    <row r="37" spans="1:23" ht="18.5" customHeight="1" x14ac:dyDescent="0.35">
      <c r="A37" s="292">
        <v>6</v>
      </c>
      <c r="B37" s="517" t="s">
        <v>115</v>
      </c>
      <c r="C37" s="517"/>
      <c r="D37" s="517"/>
      <c r="E37" s="517"/>
      <c r="F37" s="517"/>
      <c r="G37" s="517"/>
      <c r="H37" s="518"/>
      <c r="I37" s="59"/>
      <c r="U37" s="59"/>
      <c r="W37" s="78"/>
    </row>
    <row r="38" spans="1:23" ht="18.5" customHeight="1" x14ac:dyDescent="0.35">
      <c r="A38" s="292">
        <v>7</v>
      </c>
      <c r="B38" s="517" t="s">
        <v>116</v>
      </c>
      <c r="C38" s="517"/>
      <c r="D38" s="517"/>
      <c r="E38" s="517"/>
      <c r="F38" s="517"/>
      <c r="G38" s="517"/>
      <c r="H38" s="518"/>
      <c r="I38" s="59"/>
      <c r="U38" s="59"/>
      <c r="W38" s="78"/>
    </row>
    <row r="39" spans="1:23" ht="18.5" customHeight="1" thickBot="1" x14ac:dyDescent="0.4">
      <c r="A39" s="293">
        <v>8</v>
      </c>
      <c r="B39" s="535" t="s">
        <v>117</v>
      </c>
      <c r="C39" s="535"/>
      <c r="D39" s="535"/>
      <c r="E39" s="535"/>
      <c r="F39" s="535"/>
      <c r="G39" s="535"/>
      <c r="H39" s="536"/>
      <c r="I39" s="59"/>
      <c r="U39" s="59"/>
      <c r="W39" s="78"/>
    </row>
    <row r="40" spans="1:23" s="66" customFormat="1" ht="33.5" customHeight="1" thickBot="1" x14ac:dyDescent="0.4">
      <c r="A40" s="289"/>
      <c r="B40" s="69"/>
      <c r="C40" s="290"/>
      <c r="D40" s="290"/>
      <c r="E40" s="290"/>
      <c r="F40" s="513"/>
      <c r="G40" s="513"/>
      <c r="H40" s="532"/>
      <c r="I40" s="496" t="s">
        <v>49</v>
      </c>
      <c r="J40" s="491"/>
      <c r="K40" s="491"/>
      <c r="L40" s="491"/>
      <c r="M40" s="491"/>
      <c r="N40" s="492"/>
      <c r="O40" s="493" t="s">
        <v>50</v>
      </c>
      <c r="P40" s="494"/>
      <c r="Q40" s="495"/>
      <c r="R40" s="496" t="s">
        <v>51</v>
      </c>
      <c r="S40" s="491"/>
      <c r="T40" s="491"/>
      <c r="U40" s="491"/>
      <c r="V40" s="491"/>
      <c r="W40" s="492"/>
    </row>
    <row r="41" spans="1:23" s="66" customFormat="1" ht="25.5" customHeight="1" x14ac:dyDescent="0.35">
      <c r="A41" s="519" t="s">
        <v>54</v>
      </c>
      <c r="B41" s="520"/>
      <c r="C41" s="520"/>
      <c r="D41" s="520"/>
      <c r="E41" s="520"/>
      <c r="F41" s="533"/>
      <c r="G41" s="533"/>
      <c r="H41" s="532"/>
      <c r="I41" s="523">
        <f>F28</f>
        <v>325</v>
      </c>
      <c r="J41" s="524"/>
      <c r="K41" s="524"/>
      <c r="L41" s="524"/>
      <c r="M41" s="524"/>
      <c r="N41" s="524"/>
      <c r="O41" s="526">
        <f>G28</f>
        <v>110</v>
      </c>
      <c r="P41" s="527"/>
      <c r="Q41" s="528"/>
      <c r="R41" s="524">
        <f>H28</f>
        <v>10000</v>
      </c>
      <c r="S41" s="524"/>
      <c r="T41" s="524"/>
      <c r="U41" s="524"/>
      <c r="V41" s="524"/>
      <c r="W41" s="414"/>
    </row>
    <row r="42" spans="1:23" s="66" customFormat="1" ht="16" customHeight="1" thickBot="1" x14ac:dyDescent="0.4">
      <c r="A42" s="521"/>
      <c r="B42" s="522"/>
      <c r="C42" s="522"/>
      <c r="D42" s="522"/>
      <c r="E42" s="522"/>
      <c r="F42" s="515"/>
      <c r="G42" s="515"/>
      <c r="H42" s="534"/>
      <c r="I42" s="525"/>
      <c r="J42" s="412"/>
      <c r="K42" s="412"/>
      <c r="L42" s="412"/>
      <c r="M42" s="412"/>
      <c r="N42" s="412"/>
      <c r="O42" s="529"/>
      <c r="P42" s="530"/>
      <c r="Q42" s="531"/>
      <c r="R42" s="412"/>
      <c r="S42" s="412"/>
      <c r="T42" s="412"/>
      <c r="U42" s="412"/>
      <c r="V42" s="412"/>
      <c r="W42" s="415"/>
    </row>
    <row r="43" spans="1:23" s="66" customFormat="1" ht="15.5" x14ac:dyDescent="0.35">
      <c r="V43" s="176"/>
    </row>
    <row r="44" spans="1:23" ht="21" x14ac:dyDescent="0.5">
      <c r="M44" s="305"/>
      <c r="N44" s="306" t="s">
        <v>261</v>
      </c>
      <c r="O44" s="305"/>
      <c r="P44" s="305"/>
      <c r="Q44" s="305"/>
      <c r="R44" s="305"/>
      <c r="S44" s="305"/>
      <c r="T44" s="305"/>
      <c r="U44" s="305"/>
      <c r="V44" s="305"/>
    </row>
    <row r="47" spans="1:23" ht="14.5" customHeight="1" x14ac:dyDescent="0.35">
      <c r="K47" s="68"/>
      <c r="L47" s="68"/>
      <c r="M47" s="68"/>
      <c r="N47" s="68"/>
      <c r="O47" s="68"/>
      <c r="P47" s="68"/>
    </row>
    <row r="48" spans="1:23" ht="32.5" customHeight="1" x14ac:dyDescent="0.35">
      <c r="K48" s="68"/>
      <c r="L48" s="68"/>
      <c r="M48" s="68"/>
      <c r="N48" s="68"/>
      <c r="O48" s="68"/>
      <c r="P48" s="68"/>
    </row>
    <row r="49" spans="11:16" ht="24.5" customHeight="1" x14ac:dyDescent="0.35">
      <c r="K49" s="68"/>
      <c r="L49" s="68"/>
      <c r="M49" s="68"/>
      <c r="N49" s="68"/>
      <c r="O49" s="68"/>
      <c r="P49" s="68"/>
    </row>
    <row r="50" spans="11:16" ht="30" customHeight="1" x14ac:dyDescent="0.35">
      <c r="K50" s="68"/>
      <c r="L50" s="68"/>
      <c r="M50" s="68"/>
      <c r="N50" s="68"/>
      <c r="O50" s="68"/>
      <c r="P50" s="68"/>
    </row>
    <row r="51" spans="11:16" ht="31" customHeight="1" x14ac:dyDescent="0.35">
      <c r="K51" s="68"/>
      <c r="L51" s="68"/>
      <c r="M51" s="68"/>
      <c r="N51" s="68"/>
      <c r="O51" s="68"/>
      <c r="P51" s="68"/>
    </row>
    <row r="52" spans="11:16" ht="14.5" customHeight="1" x14ac:dyDescent="0.35">
      <c r="K52" s="68"/>
      <c r="L52" s="68"/>
      <c r="M52" s="68"/>
      <c r="N52" s="68"/>
      <c r="O52" s="68"/>
      <c r="P52" s="68"/>
    </row>
    <row r="53" spans="11:16" ht="32" customHeight="1" x14ac:dyDescent="0.35">
      <c r="K53" s="68"/>
      <c r="L53" s="68"/>
      <c r="M53" s="68"/>
      <c r="N53" s="68"/>
      <c r="O53" s="68"/>
      <c r="P53" s="68"/>
    </row>
    <row r="54" spans="11:16" ht="14.5" customHeight="1" x14ac:dyDescent="0.35">
      <c r="K54" s="68"/>
      <c r="L54" s="68"/>
      <c r="M54" s="68"/>
      <c r="N54" s="68"/>
      <c r="O54" s="68"/>
      <c r="P54" s="68"/>
    </row>
    <row r="55" spans="11:16" ht="32" customHeight="1" x14ac:dyDescent="0.35">
      <c r="K55" s="68"/>
      <c r="L55" s="68"/>
      <c r="M55" s="68"/>
      <c r="N55" s="68"/>
      <c r="O55" s="68"/>
      <c r="P55" s="68"/>
    </row>
  </sheetData>
  <mergeCells count="55">
    <mergeCell ref="E2:T2"/>
    <mergeCell ref="A4:C4"/>
    <mergeCell ref="A5:C5"/>
    <mergeCell ref="A7:B7"/>
    <mergeCell ref="I7:W7"/>
    <mergeCell ref="F20:F21"/>
    <mergeCell ref="G20:G21"/>
    <mergeCell ref="H20:H21"/>
    <mergeCell ref="A22:A23"/>
    <mergeCell ref="B22:B23"/>
    <mergeCell ref="C22:C23"/>
    <mergeCell ref="E22:E23"/>
    <mergeCell ref="F22:F23"/>
    <mergeCell ref="G22:G23"/>
    <mergeCell ref="H22:H23"/>
    <mergeCell ref="A20:A21"/>
    <mergeCell ref="B20:B21"/>
    <mergeCell ref="C20:C21"/>
    <mergeCell ref="D20:D21"/>
    <mergeCell ref="E20:E21"/>
    <mergeCell ref="H24:H25"/>
    <mergeCell ref="A26:A27"/>
    <mergeCell ref="B26:B27"/>
    <mergeCell ref="C26:C27"/>
    <mergeCell ref="E26:E27"/>
    <mergeCell ref="F26:F27"/>
    <mergeCell ref="G26:G27"/>
    <mergeCell ref="H26:H27"/>
    <mergeCell ref="A24:A25"/>
    <mergeCell ref="B24:B25"/>
    <mergeCell ref="C24:C25"/>
    <mergeCell ref="E24:E25"/>
    <mergeCell ref="F24:F25"/>
    <mergeCell ref="G24:G25"/>
    <mergeCell ref="B38:H38"/>
    <mergeCell ref="B39:H39"/>
    <mergeCell ref="H28:H29"/>
    <mergeCell ref="A30:H31"/>
    <mergeCell ref="F28:F29"/>
    <mergeCell ref="G28:G29"/>
    <mergeCell ref="A28:E29"/>
    <mergeCell ref="B32:H32"/>
    <mergeCell ref="R40:W40"/>
    <mergeCell ref="A41:E42"/>
    <mergeCell ref="I41:N42"/>
    <mergeCell ref="O41:Q42"/>
    <mergeCell ref="R41:W42"/>
    <mergeCell ref="O40:Q40"/>
    <mergeCell ref="F40:H42"/>
    <mergeCell ref="I40:N40"/>
    <mergeCell ref="B33:H33"/>
    <mergeCell ref="B34:H34"/>
    <mergeCell ref="B35:H35"/>
    <mergeCell ref="B36:H36"/>
    <mergeCell ref="B37:H37"/>
  </mergeCells>
  <hyperlinks>
    <hyperlink ref="N44" location="Содержание!A1" display="Перейти к &quot;Содержанию&quot;" xr:uid="{3564B989-3C9C-454C-AFF5-38A12CFA82D8}"/>
  </hyperlinks>
  <pageMargins left="0.7" right="0.7" top="0.75" bottom="0.75" header="0.3" footer="0.3"/>
  <pageSetup paperSize="9" scale="41" orientation="landscape" r:id="rId1"/>
  <colBreaks count="1" manualBreakCount="1">
    <brk id="2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D7738-C38A-460A-87B5-FE86C378FB75}">
  <dimension ref="A1:W69"/>
  <sheetViews>
    <sheetView showGridLines="0" zoomScale="60" zoomScaleNormal="60" workbookViewId="0"/>
  </sheetViews>
  <sheetFormatPr defaultRowHeight="14.5" x14ac:dyDescent="0.35"/>
  <cols>
    <col min="1" max="1" width="10.36328125" customWidth="1"/>
    <col min="2" max="2" width="7.36328125" customWidth="1"/>
    <col min="3" max="3" width="9.54296875" bestFit="1" customWidth="1"/>
    <col min="4" max="4" width="14" customWidth="1"/>
    <col min="5" max="5" width="81.36328125" customWidth="1"/>
    <col min="6" max="6" width="12.54296875" customWidth="1"/>
    <col min="7" max="7" width="10.453125" customWidth="1"/>
    <col min="8" max="8" width="11.6328125" customWidth="1"/>
    <col min="9" max="9" width="5.36328125" customWidth="1"/>
    <col min="11" max="11" width="1.6328125" customWidth="1"/>
    <col min="14" max="17" width="14.08984375" customWidth="1"/>
    <col min="18" max="18" width="3" customWidth="1"/>
    <col min="22" max="22" width="3.26953125" customWidth="1"/>
  </cols>
  <sheetData>
    <row r="1" spans="1:23" s="182" customFormat="1" ht="46" customHeight="1" x14ac:dyDescent="0.35">
      <c r="B1" s="251" t="s">
        <v>259</v>
      </c>
    </row>
    <row r="2" spans="1:23" s="66" customFormat="1" ht="29.15" customHeight="1" x14ac:dyDescent="0.35">
      <c r="A2" s="74"/>
      <c r="B2" s="74"/>
      <c r="C2" s="74"/>
      <c r="D2" s="74"/>
      <c r="E2" s="471" t="s">
        <v>38</v>
      </c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67"/>
      <c r="V2" s="67"/>
      <c r="W2" s="74"/>
    </row>
    <row r="3" spans="1:23" s="66" customFormat="1" ht="15.5" x14ac:dyDescent="0.35"/>
    <row r="4" spans="1:23" s="66" customFormat="1" ht="18" x14ac:dyDescent="0.4">
      <c r="A4" s="472" t="s">
        <v>39</v>
      </c>
      <c r="B4" s="472"/>
      <c r="C4" s="472"/>
      <c r="D4" s="94"/>
      <c r="E4" s="95" t="s">
        <v>71</v>
      </c>
      <c r="F4" s="96"/>
      <c r="G4" s="96"/>
      <c r="H4" s="96"/>
      <c r="I4" s="96"/>
      <c r="J4" s="96"/>
      <c r="K4" s="96"/>
      <c r="L4" s="96"/>
      <c r="M4" s="96"/>
      <c r="N4" s="97"/>
      <c r="O4" s="97" t="s">
        <v>72</v>
      </c>
      <c r="P4" s="96" t="s">
        <v>7</v>
      </c>
      <c r="Q4" s="96"/>
      <c r="R4" s="96"/>
      <c r="S4" s="98" t="s">
        <v>40</v>
      </c>
      <c r="T4" s="96" t="s">
        <v>73</v>
      </c>
      <c r="U4" s="96"/>
      <c r="V4" s="96"/>
    </row>
    <row r="5" spans="1:23" s="66" customFormat="1" ht="18" x14ac:dyDescent="0.4">
      <c r="A5" s="472" t="s">
        <v>41</v>
      </c>
      <c r="B5" s="472"/>
      <c r="C5" s="472"/>
      <c r="D5" s="94"/>
      <c r="E5" s="95" t="s">
        <v>70</v>
      </c>
      <c r="F5" s="99"/>
      <c r="G5" s="99"/>
      <c r="H5" s="99"/>
      <c r="I5" s="99"/>
      <c r="J5" s="99"/>
      <c r="K5" s="99"/>
      <c r="L5" s="99"/>
      <c r="M5" s="99"/>
      <c r="N5" s="97"/>
      <c r="O5" s="98" t="s">
        <v>42</v>
      </c>
      <c r="P5" s="100">
        <v>46035</v>
      </c>
      <c r="Q5" s="99"/>
      <c r="R5" s="99"/>
      <c r="S5" s="99"/>
      <c r="T5" s="99"/>
      <c r="U5" s="99"/>
      <c r="V5" s="99"/>
    </row>
    <row r="6" spans="1:23" s="66" customFormat="1" ht="9.75" customHeight="1" thickBot="1" x14ac:dyDescent="0.4"/>
    <row r="7" spans="1:23" s="66" customFormat="1" ht="64" customHeight="1" thickTop="1" thickBot="1" x14ac:dyDescent="0.4">
      <c r="A7" s="432" t="s">
        <v>53</v>
      </c>
      <c r="B7" s="433"/>
      <c r="C7" s="72" t="s">
        <v>52</v>
      </c>
      <c r="D7" s="84" t="s">
        <v>6</v>
      </c>
      <c r="E7" s="93" t="s">
        <v>43</v>
      </c>
      <c r="F7" s="72" t="s">
        <v>44</v>
      </c>
      <c r="G7" s="84" t="s">
        <v>45</v>
      </c>
      <c r="H7" s="72" t="s">
        <v>46</v>
      </c>
      <c r="I7" s="473" t="s">
        <v>47</v>
      </c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5"/>
    </row>
    <row r="8" spans="1:23" s="66" customFormat="1" ht="7.5" customHeight="1" x14ac:dyDescent="0.35">
      <c r="C8" s="69"/>
      <c r="D8" s="69"/>
      <c r="E8" s="70"/>
      <c r="F8" s="71"/>
      <c r="G8" s="71"/>
      <c r="H8" s="71"/>
      <c r="I8" s="75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80"/>
    </row>
    <row r="9" spans="1:23" ht="21.5" thickBot="1" x14ac:dyDescent="0.4">
      <c r="A9" s="22" t="s">
        <v>56</v>
      </c>
      <c r="B9" s="92">
        <v>6</v>
      </c>
      <c r="C9" s="85" t="s">
        <v>55</v>
      </c>
      <c r="D9" s="101" t="s">
        <v>7</v>
      </c>
      <c r="E9" s="88" t="s">
        <v>58</v>
      </c>
      <c r="F9" s="583">
        <f>КПСЦ_ППР!I11+КПСЦ_ППР!L11+КПСЦ_ППР!O11</f>
        <v>750</v>
      </c>
      <c r="G9" s="583">
        <v>4320</v>
      </c>
      <c r="H9" s="112">
        <f>B9*3*8</f>
        <v>144</v>
      </c>
      <c r="I9" s="3"/>
      <c r="J9" s="27"/>
      <c r="N9" s="27"/>
      <c r="O9" s="27"/>
      <c r="V9" s="3"/>
      <c r="W9" s="78"/>
    </row>
    <row r="10" spans="1:23" ht="21.5" thickTop="1" x14ac:dyDescent="0.35">
      <c r="A10" s="22" t="s">
        <v>56</v>
      </c>
      <c r="B10" s="92">
        <v>6</v>
      </c>
      <c r="C10" s="85" t="s">
        <v>10</v>
      </c>
      <c r="D10" s="102" t="s">
        <v>7</v>
      </c>
      <c r="E10" s="88" t="s">
        <v>57</v>
      </c>
      <c r="F10" s="584"/>
      <c r="G10" s="584"/>
      <c r="H10" s="113">
        <f>B10*2*8</f>
        <v>96</v>
      </c>
      <c r="I10" s="77"/>
      <c r="J10" s="63"/>
      <c r="K10" s="60"/>
      <c r="L10" s="60"/>
      <c r="M10" s="28"/>
      <c r="P10" s="28"/>
      <c r="Q10" s="60"/>
      <c r="R10" s="28"/>
      <c r="S10" s="63"/>
      <c r="T10" s="60"/>
      <c r="U10" s="28"/>
      <c r="V10" s="3"/>
      <c r="W10" s="78"/>
    </row>
    <row r="11" spans="1:23" ht="42" x14ac:dyDescent="0.35">
      <c r="A11" s="58" t="s">
        <v>62</v>
      </c>
      <c r="B11" s="92">
        <v>1</v>
      </c>
      <c r="C11" s="89" t="s">
        <v>63</v>
      </c>
      <c r="D11" s="103" t="s">
        <v>12</v>
      </c>
      <c r="E11" s="88" t="s">
        <v>59</v>
      </c>
      <c r="F11" s="585">
        <f>КПСЦ_ППР!R11</f>
        <v>90</v>
      </c>
      <c r="G11" s="585">
        <v>480</v>
      </c>
      <c r="H11" s="82">
        <f>15*6</f>
        <v>90</v>
      </c>
      <c r="I11" s="77"/>
      <c r="J11" s="3"/>
      <c r="K11" s="3"/>
      <c r="L11" s="3"/>
      <c r="M11" s="59"/>
      <c r="N11" s="3"/>
      <c r="O11" s="3"/>
      <c r="P11" s="59"/>
      <c r="Q11" s="3"/>
      <c r="R11" s="59"/>
      <c r="S11" s="3"/>
      <c r="T11" s="3"/>
      <c r="U11" s="59"/>
      <c r="V11" s="3"/>
      <c r="W11" s="78"/>
    </row>
    <row r="12" spans="1:23" ht="42" x14ac:dyDescent="0.35">
      <c r="A12" s="22" t="s">
        <v>61</v>
      </c>
      <c r="B12" s="92">
        <v>5</v>
      </c>
      <c r="C12" s="89" t="s">
        <v>64</v>
      </c>
      <c r="D12" s="104" t="s">
        <v>12</v>
      </c>
      <c r="E12" s="88" t="s">
        <v>60</v>
      </c>
      <c r="F12" s="586"/>
      <c r="G12" s="586"/>
      <c r="H12" s="82">
        <f>6*2000*5</f>
        <v>60000</v>
      </c>
      <c r="I12" s="77"/>
      <c r="J12" s="3"/>
      <c r="K12" s="3"/>
      <c r="L12" s="3"/>
      <c r="M12" s="59"/>
      <c r="N12" s="3"/>
      <c r="O12" s="3"/>
      <c r="P12" s="3"/>
      <c r="Q12" s="3"/>
      <c r="R12" s="59"/>
      <c r="S12" s="3"/>
      <c r="T12" s="3"/>
      <c r="U12" s="59"/>
      <c r="V12" s="3"/>
      <c r="W12" s="78"/>
    </row>
    <row r="13" spans="1:23" ht="42" x14ac:dyDescent="0.35">
      <c r="A13" s="22" t="s">
        <v>67</v>
      </c>
      <c r="B13" s="92">
        <v>2</v>
      </c>
      <c r="C13" s="89" t="s">
        <v>66</v>
      </c>
      <c r="D13" s="103" t="s">
        <v>12</v>
      </c>
      <c r="E13" s="109" t="s">
        <v>65</v>
      </c>
      <c r="F13" s="587"/>
      <c r="G13" s="587"/>
      <c r="H13" s="114">
        <f>B13*6*500</f>
        <v>6000</v>
      </c>
      <c r="I13" s="6"/>
      <c r="J13" s="3"/>
      <c r="K13" s="3"/>
      <c r="L13" s="3"/>
      <c r="M13" s="59"/>
      <c r="N13" s="3"/>
      <c r="O13" s="3"/>
      <c r="P13" s="3"/>
      <c r="Q13" s="3"/>
      <c r="R13" s="59"/>
      <c r="S13" s="3"/>
      <c r="T13" s="3"/>
      <c r="U13" s="59"/>
      <c r="V13" s="3"/>
      <c r="W13" s="78"/>
    </row>
    <row r="14" spans="1:23" ht="21.5" thickBot="1" x14ac:dyDescent="0.4">
      <c r="A14" s="58" t="s">
        <v>62</v>
      </c>
      <c r="B14" s="92">
        <v>1</v>
      </c>
      <c r="C14" s="91" t="s">
        <v>55</v>
      </c>
      <c r="D14" s="108" t="s">
        <v>13</v>
      </c>
      <c r="E14" s="110" t="s">
        <v>69</v>
      </c>
      <c r="F14" s="588">
        <f>КПСЦ_ППР!T11+КПСЦ_ППР!V11</f>
        <v>150</v>
      </c>
      <c r="G14" s="588">
        <v>960</v>
      </c>
      <c r="H14" s="114">
        <f>1500*B14</f>
        <v>1500</v>
      </c>
      <c r="I14" s="6"/>
      <c r="J14" s="3"/>
      <c r="K14" s="3"/>
      <c r="L14" s="3"/>
      <c r="M14" s="59"/>
      <c r="N14" s="3"/>
      <c r="O14" s="3"/>
      <c r="P14" s="3"/>
      <c r="Q14" s="3"/>
      <c r="R14" s="59"/>
      <c r="S14" s="30"/>
      <c r="T14" s="61"/>
      <c r="U14" s="62"/>
      <c r="V14" s="3"/>
      <c r="W14" s="78"/>
    </row>
    <row r="15" spans="1:23" ht="42.5" thickTop="1" x14ac:dyDescent="0.35">
      <c r="A15" s="22" t="s">
        <v>56</v>
      </c>
      <c r="B15" s="92" t="s">
        <v>81</v>
      </c>
      <c r="C15" s="91" t="s">
        <v>10</v>
      </c>
      <c r="D15" s="105" t="s">
        <v>13</v>
      </c>
      <c r="E15" s="110" t="s">
        <v>78</v>
      </c>
      <c r="F15" s="589"/>
      <c r="G15" s="589"/>
      <c r="H15" s="114">
        <f>H13</f>
        <v>6000</v>
      </c>
      <c r="I15" s="6"/>
      <c r="J15" s="3"/>
      <c r="K15" s="3"/>
      <c r="L15" s="3"/>
      <c r="M15" s="59"/>
      <c r="N15" s="3"/>
      <c r="O15" s="3"/>
      <c r="P15" s="3"/>
      <c r="Q15" s="3"/>
      <c r="R15" s="3"/>
      <c r="S15" s="3"/>
      <c r="T15" s="3"/>
      <c r="U15" s="59"/>
      <c r="V15" s="3"/>
      <c r="W15" s="78"/>
    </row>
    <row r="16" spans="1:23" ht="42" x14ac:dyDescent="0.35">
      <c r="A16" s="22" t="s">
        <v>67</v>
      </c>
      <c r="B16" s="92" t="s">
        <v>82</v>
      </c>
      <c r="C16" s="89" t="s">
        <v>74</v>
      </c>
      <c r="D16" s="103" t="s">
        <v>12</v>
      </c>
      <c r="E16" s="90" t="s">
        <v>79</v>
      </c>
      <c r="F16" s="111">
        <f>КПСЦ_ППР!X11</f>
        <v>30</v>
      </c>
      <c r="G16" s="111">
        <v>480</v>
      </c>
      <c r="H16" s="82">
        <f>1500*2</f>
        <v>3000</v>
      </c>
      <c r="I16" s="77"/>
      <c r="J16" s="3"/>
      <c r="K16" s="3"/>
      <c r="L16" s="3"/>
      <c r="M16" s="59"/>
      <c r="N16" s="3"/>
      <c r="O16" s="3"/>
      <c r="P16" s="59"/>
      <c r="Q16" s="3"/>
      <c r="R16" s="3"/>
      <c r="S16" s="3"/>
      <c r="T16" s="3"/>
      <c r="U16" s="59"/>
      <c r="V16" s="3"/>
      <c r="W16" s="78"/>
    </row>
    <row r="17" spans="1:23" ht="38.5" customHeight="1" thickBot="1" x14ac:dyDescent="0.4">
      <c r="A17" s="22" t="s">
        <v>61</v>
      </c>
      <c r="B17" s="92" t="s">
        <v>81</v>
      </c>
      <c r="C17" s="106" t="s">
        <v>76</v>
      </c>
      <c r="D17" s="119" t="s">
        <v>68</v>
      </c>
      <c r="E17" s="110" t="s">
        <v>75</v>
      </c>
      <c r="F17" s="590">
        <f>КПСЦ_ППР!Z11</f>
        <v>960</v>
      </c>
      <c r="G17" s="585">
        <v>1440</v>
      </c>
      <c r="H17" s="114">
        <f>B17*50*2*5</f>
        <v>3000</v>
      </c>
      <c r="I17" s="77"/>
      <c r="J17" s="3"/>
      <c r="K17" s="3"/>
      <c r="L17" s="3"/>
      <c r="M17" s="59"/>
      <c r="N17" s="29"/>
      <c r="O17" s="27"/>
      <c r="P17" s="59"/>
      <c r="Q17" s="27"/>
      <c r="R17" s="3"/>
      <c r="S17" s="3"/>
      <c r="T17" s="3"/>
      <c r="U17" s="59"/>
      <c r="V17" s="3"/>
      <c r="W17" s="78"/>
    </row>
    <row r="18" spans="1:23" ht="51" customHeight="1" thickTop="1" thickBot="1" x14ac:dyDescent="0.4">
      <c r="A18" s="58" t="s">
        <v>62</v>
      </c>
      <c r="B18" s="92" t="s">
        <v>83</v>
      </c>
      <c r="C18" s="106" t="s">
        <v>77</v>
      </c>
      <c r="D18" s="107" t="s">
        <v>68</v>
      </c>
      <c r="E18" s="120" t="s">
        <v>80</v>
      </c>
      <c r="F18" s="587"/>
      <c r="G18" s="587"/>
      <c r="H18" s="82">
        <f>2*5*25</f>
        <v>250</v>
      </c>
      <c r="I18" s="77"/>
      <c r="J18" s="29"/>
      <c r="K18" s="3"/>
      <c r="L18" s="29"/>
      <c r="M18" s="62"/>
      <c r="N18" s="63"/>
      <c r="O18" s="3"/>
      <c r="P18" s="3"/>
      <c r="Q18" s="28"/>
      <c r="R18" s="3"/>
      <c r="S18" s="3"/>
      <c r="T18" s="3"/>
      <c r="U18" s="3"/>
      <c r="V18" s="3"/>
      <c r="W18" s="78"/>
    </row>
    <row r="19" spans="1:23" ht="37.5" customHeight="1" thickTop="1" thickBot="1" x14ac:dyDescent="0.4">
      <c r="A19" s="22" t="s">
        <v>61</v>
      </c>
      <c r="B19" s="92" t="s">
        <v>81</v>
      </c>
      <c r="C19" s="89" t="s">
        <v>92</v>
      </c>
      <c r="D19" s="103" t="s">
        <v>12</v>
      </c>
      <c r="E19" s="120" t="s">
        <v>84</v>
      </c>
      <c r="F19" s="81">
        <f>КПСЦ_ППР!AB11</f>
        <v>480</v>
      </c>
      <c r="G19" s="81">
        <v>2400</v>
      </c>
      <c r="H19" s="82">
        <f>H12</f>
        <v>60000</v>
      </c>
      <c r="I19" s="77"/>
      <c r="J19" s="64"/>
      <c r="K19" s="61"/>
      <c r="L19" s="27"/>
      <c r="M19" s="62"/>
      <c r="N19" s="65"/>
      <c r="O19" s="3"/>
      <c r="P19" s="3"/>
      <c r="Q19" s="59"/>
      <c r="R19" s="3"/>
      <c r="S19" s="3"/>
      <c r="T19" s="3"/>
      <c r="U19" s="3"/>
      <c r="V19" s="3"/>
      <c r="W19" s="78"/>
    </row>
    <row r="20" spans="1:23" ht="38.5" customHeight="1" thickTop="1" thickBot="1" x14ac:dyDescent="0.4">
      <c r="A20" s="555" t="s">
        <v>62</v>
      </c>
      <c r="B20" s="560" t="s">
        <v>83</v>
      </c>
      <c r="C20" s="562" t="s">
        <v>85</v>
      </c>
      <c r="D20" s="564" t="s">
        <v>14</v>
      </c>
      <c r="E20" s="566" t="s">
        <v>91</v>
      </c>
      <c r="F20" s="557">
        <f>КПСЦ_ППР!AD11</f>
        <v>10</v>
      </c>
      <c r="G20" s="557">
        <v>120</v>
      </c>
      <c r="H20" s="559">
        <f>B20*1500</f>
        <v>1500</v>
      </c>
      <c r="I20" s="77"/>
      <c r="J20" s="64"/>
      <c r="K20" s="61"/>
      <c r="L20" s="27"/>
      <c r="M20" s="62"/>
      <c r="N20" s="65"/>
      <c r="O20" s="3"/>
      <c r="P20" s="3"/>
      <c r="Q20" s="59"/>
      <c r="R20" s="3"/>
      <c r="S20" s="79" t="s">
        <v>37</v>
      </c>
      <c r="T20" s="3"/>
      <c r="U20" s="3"/>
      <c r="V20" s="3"/>
      <c r="W20" s="78"/>
    </row>
    <row r="21" spans="1:23" ht="18.5" customHeight="1" thickTop="1" thickBot="1" x14ac:dyDescent="0.4">
      <c r="A21" s="556"/>
      <c r="B21" s="561"/>
      <c r="C21" s="563"/>
      <c r="D21" s="565"/>
      <c r="E21" s="567"/>
      <c r="F21" s="558"/>
      <c r="G21" s="558"/>
      <c r="H21" s="554"/>
      <c r="I21" s="77"/>
      <c r="J21" s="64"/>
      <c r="K21" s="30"/>
      <c r="L21" s="3"/>
      <c r="M21" s="59"/>
      <c r="N21" s="65"/>
      <c r="O21" s="3"/>
      <c r="P21" s="3"/>
      <c r="Q21" s="59"/>
      <c r="R21" s="3"/>
      <c r="T21" s="3"/>
      <c r="U21" s="59"/>
      <c r="V21" s="3"/>
      <c r="W21" s="78"/>
    </row>
    <row r="22" spans="1:23" ht="15" thickTop="1" x14ac:dyDescent="0.35">
      <c r="A22" s="555"/>
      <c r="B22" s="555"/>
      <c r="C22" s="557"/>
      <c r="D22" s="86"/>
      <c r="E22" s="557"/>
      <c r="F22" s="557"/>
      <c r="G22" s="557"/>
      <c r="H22" s="553"/>
      <c r="I22" s="77"/>
      <c r="J22" s="63"/>
      <c r="K22" s="3"/>
      <c r="L22" s="3"/>
      <c r="M22" s="59"/>
      <c r="N22" s="65"/>
      <c r="O22" s="3"/>
      <c r="P22" s="3"/>
      <c r="Q22" s="59"/>
      <c r="R22" s="3"/>
      <c r="S22" s="476"/>
      <c r="T22" s="477"/>
      <c r="U22" s="478"/>
      <c r="V22" s="3"/>
      <c r="W22" s="78"/>
    </row>
    <row r="23" spans="1:23" ht="15" thickBot="1" x14ac:dyDescent="0.4">
      <c r="A23" s="556"/>
      <c r="B23" s="556"/>
      <c r="C23" s="558"/>
      <c r="D23" s="83"/>
      <c r="E23" s="558"/>
      <c r="F23" s="558"/>
      <c r="G23" s="558"/>
      <c r="H23" s="554"/>
      <c r="I23" s="77"/>
      <c r="J23" s="29"/>
      <c r="K23" s="27"/>
      <c r="L23" s="27"/>
      <c r="M23" s="62"/>
      <c r="N23" s="29"/>
      <c r="O23" s="27"/>
      <c r="P23" s="27"/>
      <c r="Q23" s="62"/>
      <c r="R23" s="27"/>
      <c r="S23" s="479"/>
      <c r="T23" s="480"/>
      <c r="U23" s="481"/>
      <c r="V23" s="3"/>
      <c r="W23" s="78"/>
    </row>
    <row r="24" spans="1:23" ht="20" customHeight="1" thickTop="1" x14ac:dyDescent="0.35">
      <c r="A24" s="555"/>
      <c r="B24" s="555"/>
      <c r="C24" s="557"/>
      <c r="D24" s="86"/>
      <c r="E24" s="557"/>
      <c r="F24" s="557"/>
      <c r="G24" s="557"/>
      <c r="H24" s="553"/>
      <c r="I24" s="77"/>
      <c r="J24" s="3"/>
      <c r="K24" s="3"/>
      <c r="L24" s="3"/>
      <c r="M24" s="28"/>
      <c r="N24" s="3"/>
      <c r="O24" s="3"/>
      <c r="P24" s="3"/>
      <c r="Q24" s="28"/>
      <c r="R24" s="3"/>
      <c r="S24" s="3"/>
      <c r="T24" s="3"/>
      <c r="U24" s="59"/>
      <c r="V24" s="3"/>
      <c r="W24" s="78"/>
    </row>
    <row r="25" spans="1:23" x14ac:dyDescent="0.35">
      <c r="A25" s="556"/>
      <c r="B25" s="556"/>
      <c r="C25" s="558"/>
      <c r="D25" s="83"/>
      <c r="E25" s="558"/>
      <c r="F25" s="558"/>
      <c r="G25" s="558"/>
      <c r="H25" s="554"/>
      <c r="I25" s="77"/>
      <c r="J25" s="3"/>
      <c r="K25" s="3"/>
      <c r="L25" s="3"/>
      <c r="M25" s="59"/>
      <c r="N25" s="3"/>
      <c r="O25" s="3"/>
      <c r="P25" s="3"/>
      <c r="Q25" s="3"/>
      <c r="R25" s="3"/>
      <c r="S25" s="3"/>
      <c r="T25" s="3"/>
      <c r="U25" s="59"/>
      <c r="V25" s="3"/>
      <c r="W25" s="78"/>
    </row>
    <row r="26" spans="1:23" x14ac:dyDescent="0.35">
      <c r="A26" s="555"/>
      <c r="B26" s="555"/>
      <c r="C26" s="557"/>
      <c r="D26" s="86"/>
      <c r="E26" s="557"/>
      <c r="F26" s="557"/>
      <c r="G26" s="557"/>
      <c r="H26" s="553"/>
      <c r="I26" s="77"/>
      <c r="J26" s="3"/>
      <c r="K26" s="3"/>
      <c r="L26" s="3"/>
      <c r="M26" s="59"/>
      <c r="N26" s="3"/>
      <c r="O26" s="3"/>
      <c r="P26" s="3"/>
      <c r="Q26" s="3"/>
      <c r="R26" s="3"/>
      <c r="S26" s="3"/>
      <c r="T26" s="3"/>
      <c r="U26" s="59"/>
      <c r="V26" s="3"/>
      <c r="W26" s="78"/>
    </row>
    <row r="27" spans="1:23" x14ac:dyDescent="0.35">
      <c r="A27" s="556"/>
      <c r="B27" s="556"/>
      <c r="C27" s="558"/>
      <c r="D27" s="83"/>
      <c r="E27" s="558"/>
      <c r="F27" s="558"/>
      <c r="G27" s="558"/>
      <c r="H27" s="554"/>
      <c r="I27" s="77"/>
      <c r="J27" s="3"/>
      <c r="K27" s="3"/>
      <c r="L27" s="3"/>
      <c r="M27" s="59"/>
      <c r="N27" s="3"/>
      <c r="O27" s="3"/>
      <c r="P27" s="3"/>
      <c r="Q27" s="3"/>
      <c r="R27" s="3"/>
      <c r="S27" s="3"/>
      <c r="T27" s="3"/>
      <c r="U27" s="59"/>
      <c r="V27" s="3"/>
      <c r="W27" s="78"/>
    </row>
    <row r="28" spans="1:23" x14ac:dyDescent="0.35">
      <c r="A28" s="555"/>
      <c r="B28" s="555"/>
      <c r="C28" s="557"/>
      <c r="D28" s="86"/>
      <c r="E28" s="557"/>
      <c r="F28" s="557"/>
      <c r="G28" s="557"/>
      <c r="H28" s="553"/>
      <c r="I28" s="77"/>
      <c r="J28" s="3"/>
      <c r="K28" s="3"/>
      <c r="L28" s="3"/>
      <c r="M28" s="59"/>
      <c r="N28" s="3"/>
      <c r="O28" s="3"/>
      <c r="P28" s="3"/>
      <c r="Q28" s="59"/>
      <c r="R28" s="3"/>
      <c r="S28" s="3"/>
      <c r="T28" s="3"/>
      <c r="U28" s="59"/>
      <c r="V28" s="3"/>
      <c r="W28" s="78"/>
    </row>
    <row r="29" spans="1:23" x14ac:dyDescent="0.35">
      <c r="A29" s="556"/>
      <c r="B29" s="556"/>
      <c r="C29" s="558"/>
      <c r="D29" s="83"/>
      <c r="E29" s="558"/>
      <c r="F29" s="558"/>
      <c r="G29" s="558"/>
      <c r="H29" s="554"/>
      <c r="I29" s="77"/>
      <c r="J29" s="3"/>
      <c r="K29" s="3"/>
      <c r="L29" s="3"/>
      <c r="M29" s="59"/>
      <c r="N29" s="3"/>
      <c r="O29" s="3"/>
      <c r="P29" s="3"/>
      <c r="Q29" s="59"/>
      <c r="R29" s="3"/>
      <c r="S29" s="3"/>
      <c r="T29" s="3"/>
      <c r="U29" s="59"/>
      <c r="V29" s="3"/>
      <c r="W29" s="78"/>
    </row>
    <row r="30" spans="1:23" x14ac:dyDescent="0.35">
      <c r="A30" s="555"/>
      <c r="B30" s="555"/>
      <c r="C30" s="557"/>
      <c r="D30" s="86"/>
      <c r="E30" s="557"/>
      <c r="F30" s="557"/>
      <c r="G30" s="557"/>
      <c r="H30" s="553"/>
      <c r="I30" s="77"/>
      <c r="J30" s="3"/>
      <c r="K30" s="3"/>
      <c r="L30" s="3"/>
      <c r="M30" s="59"/>
      <c r="N30" s="3"/>
      <c r="O30" s="3"/>
      <c r="P30" s="3"/>
      <c r="Q30" s="59"/>
      <c r="R30" s="3"/>
      <c r="S30" s="3"/>
      <c r="T30" s="3"/>
      <c r="U30" s="59"/>
      <c r="V30" s="3"/>
      <c r="W30" s="78"/>
    </row>
    <row r="31" spans="1:23" x14ac:dyDescent="0.35">
      <c r="A31" s="556"/>
      <c r="B31" s="556"/>
      <c r="C31" s="558"/>
      <c r="D31" s="83"/>
      <c r="E31" s="558"/>
      <c r="F31" s="558"/>
      <c r="G31" s="558"/>
      <c r="H31" s="554"/>
      <c r="I31" s="77"/>
      <c r="J31" s="3"/>
      <c r="K31" s="3"/>
      <c r="L31" s="3"/>
      <c r="M31" s="59"/>
      <c r="N31" s="3"/>
      <c r="O31" s="3"/>
      <c r="P31" s="3"/>
      <c r="Q31" s="59"/>
      <c r="R31" s="3"/>
      <c r="S31" s="3"/>
      <c r="T31" s="3"/>
      <c r="U31" s="59"/>
      <c r="V31" s="3"/>
      <c r="W31" s="78"/>
    </row>
    <row r="32" spans="1:23" x14ac:dyDescent="0.35">
      <c r="A32" s="555"/>
      <c r="B32" s="555"/>
      <c r="C32" s="557"/>
      <c r="D32" s="86"/>
      <c r="E32" s="557"/>
      <c r="F32" s="557"/>
      <c r="G32" s="557"/>
      <c r="H32" s="553"/>
      <c r="I32" s="77"/>
      <c r="J32" s="3"/>
      <c r="K32" s="3"/>
      <c r="L32" s="3"/>
      <c r="M32" s="59"/>
      <c r="N32" s="3"/>
      <c r="O32" s="3"/>
      <c r="P32" s="3"/>
      <c r="Q32" s="59"/>
      <c r="R32" s="3"/>
      <c r="S32" s="3"/>
      <c r="T32" s="3"/>
      <c r="U32" s="59"/>
      <c r="V32" s="3"/>
      <c r="W32" s="78"/>
    </row>
    <row r="33" spans="1:23" x14ac:dyDescent="0.35">
      <c r="A33" s="556"/>
      <c r="B33" s="556"/>
      <c r="C33" s="558"/>
      <c r="D33" s="83"/>
      <c r="E33" s="558"/>
      <c r="F33" s="558"/>
      <c r="G33" s="558"/>
      <c r="H33" s="554"/>
      <c r="I33" s="77"/>
      <c r="J33" s="3"/>
      <c r="K33" s="3"/>
      <c r="L33" s="3"/>
      <c r="M33" s="59"/>
      <c r="N33" s="3"/>
      <c r="O33" s="3"/>
      <c r="P33" s="3"/>
      <c r="Q33" s="59"/>
      <c r="R33" s="3"/>
      <c r="S33" s="3"/>
      <c r="T33" s="3"/>
      <c r="U33" s="59"/>
      <c r="V33" s="3"/>
      <c r="W33" s="78"/>
    </row>
    <row r="34" spans="1:23" ht="15" thickBot="1" x14ac:dyDescent="0.4">
      <c r="A34" s="555"/>
      <c r="B34" s="555"/>
      <c r="C34" s="557"/>
      <c r="D34" s="86"/>
      <c r="E34" s="557"/>
      <c r="F34" s="557"/>
      <c r="G34" s="557"/>
      <c r="H34" s="553"/>
      <c r="I34" s="77"/>
      <c r="J34" s="29"/>
      <c r="K34" s="3"/>
      <c r="L34" s="3"/>
      <c r="M34" s="62"/>
      <c r="N34" s="29"/>
      <c r="O34" s="3"/>
      <c r="P34" s="27"/>
      <c r="Q34" s="62"/>
      <c r="R34" s="29"/>
      <c r="S34" s="3"/>
      <c r="T34" s="27"/>
      <c r="U34" s="62"/>
      <c r="V34" s="3"/>
      <c r="W34" s="78"/>
    </row>
    <row r="35" spans="1:23" ht="15" thickTop="1" x14ac:dyDescent="0.35">
      <c r="A35" s="556"/>
      <c r="B35" s="556"/>
      <c r="C35" s="558"/>
      <c r="D35" s="83"/>
      <c r="E35" s="558"/>
      <c r="F35" s="558"/>
      <c r="G35" s="558"/>
      <c r="H35" s="554"/>
      <c r="I35" s="7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8"/>
      <c r="V35" s="3"/>
      <c r="W35" s="78"/>
    </row>
    <row r="36" spans="1:23" ht="12.5" customHeight="1" x14ac:dyDescent="0.35">
      <c r="A36" s="555"/>
      <c r="B36" s="555"/>
      <c r="C36" s="557"/>
      <c r="D36" s="86"/>
      <c r="E36" s="557"/>
      <c r="F36" s="557"/>
      <c r="G36" s="557"/>
      <c r="H36" s="553"/>
      <c r="I36" s="7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59"/>
      <c r="V36" s="3"/>
      <c r="W36" s="78"/>
    </row>
    <row r="37" spans="1:23" ht="12.5" customHeight="1" x14ac:dyDescent="0.35">
      <c r="A37" s="556"/>
      <c r="B37" s="556"/>
      <c r="C37" s="558"/>
      <c r="D37" s="83"/>
      <c r="E37" s="558"/>
      <c r="F37" s="558"/>
      <c r="G37" s="558"/>
      <c r="H37" s="554"/>
      <c r="I37" s="7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78"/>
    </row>
    <row r="38" spans="1:23" ht="13.5" customHeight="1" x14ac:dyDescent="0.35">
      <c r="A38" s="555"/>
      <c r="B38" s="555"/>
      <c r="C38" s="557"/>
      <c r="D38" s="115"/>
      <c r="E38" s="557"/>
      <c r="F38" s="557"/>
      <c r="G38" s="557"/>
      <c r="H38" s="553"/>
      <c r="I38" s="7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78"/>
    </row>
    <row r="39" spans="1:23" ht="13.5" customHeight="1" x14ac:dyDescent="0.35">
      <c r="A39" s="556"/>
      <c r="B39" s="556"/>
      <c r="C39" s="558"/>
      <c r="D39" s="116"/>
      <c r="E39" s="558"/>
      <c r="F39" s="558"/>
      <c r="G39" s="558"/>
      <c r="H39" s="554"/>
      <c r="I39" s="7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78"/>
    </row>
    <row r="40" spans="1:23" ht="13.5" customHeight="1" thickBot="1" x14ac:dyDescent="0.4">
      <c r="A40" s="555"/>
      <c r="B40" s="555"/>
      <c r="C40" s="557"/>
      <c r="D40" s="115"/>
      <c r="E40" s="557"/>
      <c r="F40" s="557"/>
      <c r="G40" s="557"/>
      <c r="H40" s="553"/>
      <c r="I40" s="77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62"/>
      <c r="V40" s="3"/>
      <c r="W40" s="78"/>
    </row>
    <row r="41" spans="1:23" ht="13.5" customHeight="1" thickTop="1" x14ac:dyDescent="0.35">
      <c r="A41" s="556"/>
      <c r="B41" s="556"/>
      <c r="C41" s="558"/>
      <c r="D41" s="116"/>
      <c r="E41" s="558"/>
      <c r="F41" s="558"/>
      <c r="G41" s="558"/>
      <c r="H41" s="554"/>
      <c r="I41" s="77"/>
      <c r="J41" s="63"/>
      <c r="K41" s="60"/>
      <c r="L41" s="60"/>
      <c r="M41" s="60"/>
      <c r="N41" s="60"/>
      <c r="O41" s="60"/>
      <c r="P41" s="60"/>
      <c r="Q41" s="28"/>
      <c r="R41" s="60"/>
      <c r="S41" s="60"/>
      <c r="T41" s="60"/>
      <c r="U41" s="28"/>
      <c r="V41" s="3"/>
      <c r="W41" s="78"/>
    </row>
    <row r="42" spans="1:23" ht="13.5" customHeight="1" x14ac:dyDescent="0.35">
      <c r="A42" s="545" t="s">
        <v>48</v>
      </c>
      <c r="B42" s="546"/>
      <c r="C42" s="546"/>
      <c r="D42" s="546"/>
      <c r="E42" s="547"/>
      <c r="F42" s="537">
        <f>SUM(F9:F41)</f>
        <v>2470</v>
      </c>
      <c r="G42" s="537">
        <f t="shared" ref="G42:H42" si="0">SUM(G9:G41)</f>
        <v>10200</v>
      </c>
      <c r="H42" s="537">
        <f t="shared" si="0"/>
        <v>141580</v>
      </c>
      <c r="I42" s="6"/>
      <c r="J42" s="65"/>
      <c r="K42" s="3"/>
      <c r="L42" s="3"/>
      <c r="M42" s="3"/>
      <c r="N42" s="3"/>
      <c r="O42" s="3"/>
      <c r="P42" s="3"/>
      <c r="Q42" s="59"/>
      <c r="R42" s="3"/>
      <c r="S42" s="3"/>
      <c r="T42" s="3"/>
      <c r="U42" s="59"/>
      <c r="V42" s="3"/>
      <c r="W42" s="78"/>
    </row>
    <row r="43" spans="1:23" ht="11" customHeight="1" thickBot="1" x14ac:dyDescent="0.4">
      <c r="A43" s="548"/>
      <c r="B43" s="549"/>
      <c r="C43" s="549"/>
      <c r="D43" s="549"/>
      <c r="E43" s="550"/>
      <c r="F43" s="538"/>
      <c r="G43" s="538"/>
      <c r="H43" s="538"/>
      <c r="I43" s="6"/>
      <c r="J43" s="6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78"/>
    </row>
    <row r="44" spans="1:23" ht="11" customHeight="1" x14ac:dyDescent="0.35">
      <c r="A44" s="539" t="s">
        <v>86</v>
      </c>
      <c r="B44" s="540"/>
      <c r="C44" s="540"/>
      <c r="D44" s="540"/>
      <c r="E44" s="540"/>
      <c r="F44" s="540"/>
      <c r="G44" s="540"/>
      <c r="H44" s="541"/>
      <c r="I44" s="6"/>
      <c r="J44" s="65"/>
      <c r="K44" s="3"/>
      <c r="L44" s="3"/>
      <c r="M44" s="3"/>
      <c r="N44" s="3"/>
      <c r="O44" s="3"/>
      <c r="P44" s="3"/>
      <c r="Q44" s="3"/>
      <c r="R44" s="3"/>
      <c r="S44" s="3"/>
      <c r="T44" s="3"/>
      <c r="U44" s="59"/>
      <c r="V44" s="3"/>
      <c r="W44" s="78"/>
    </row>
    <row r="45" spans="1:23" ht="11" customHeight="1" thickBot="1" x14ac:dyDescent="0.4">
      <c r="A45" s="580"/>
      <c r="B45" s="581"/>
      <c r="C45" s="581"/>
      <c r="D45" s="581"/>
      <c r="E45" s="581"/>
      <c r="F45" s="581"/>
      <c r="G45" s="581"/>
      <c r="H45" s="582"/>
      <c r="I45" s="6"/>
      <c r="J45" s="65"/>
      <c r="K45" s="3"/>
      <c r="L45" s="3"/>
      <c r="M45" s="3"/>
      <c r="N45" s="3"/>
      <c r="O45" s="3"/>
      <c r="P45" s="3"/>
      <c r="Q45" s="59"/>
      <c r="R45" s="3"/>
      <c r="S45" s="3"/>
      <c r="T45" s="3"/>
      <c r="U45" s="59"/>
      <c r="V45" s="3"/>
      <c r="W45" s="78"/>
    </row>
    <row r="46" spans="1:23" ht="18.5" customHeight="1" thickBot="1" x14ac:dyDescent="0.4">
      <c r="A46" s="295">
        <v>1</v>
      </c>
      <c r="B46" s="572" t="s">
        <v>87</v>
      </c>
      <c r="C46" s="572"/>
      <c r="D46" s="572"/>
      <c r="E46" s="572"/>
      <c r="F46" s="572"/>
      <c r="G46" s="572"/>
      <c r="H46" s="573"/>
      <c r="I46" s="3"/>
      <c r="J46" s="65"/>
      <c r="K46" s="3"/>
      <c r="L46" s="3"/>
      <c r="M46" s="27"/>
      <c r="N46" s="27"/>
      <c r="O46" s="27"/>
      <c r="P46" s="27"/>
      <c r="Q46" s="62"/>
      <c r="R46" s="27"/>
      <c r="S46" s="3"/>
      <c r="T46" s="3"/>
      <c r="U46" s="62"/>
      <c r="V46" s="3"/>
      <c r="W46" s="78"/>
    </row>
    <row r="47" spans="1:23" ht="18.5" customHeight="1" thickTop="1" x14ac:dyDescent="0.35">
      <c r="A47" s="296">
        <v>2</v>
      </c>
      <c r="B47" s="574" t="s">
        <v>88</v>
      </c>
      <c r="C47" s="574"/>
      <c r="D47" s="574"/>
      <c r="E47" s="574"/>
      <c r="F47" s="574"/>
      <c r="G47" s="574"/>
      <c r="H47" s="575"/>
      <c r="I47" s="3"/>
      <c r="J47" s="65"/>
      <c r="K47" s="3"/>
      <c r="L47" s="59"/>
      <c r="M47" s="60"/>
      <c r="N47" s="60"/>
      <c r="O47" s="60"/>
      <c r="P47" s="60"/>
      <c r="Q47" s="28"/>
      <c r="R47" s="28"/>
      <c r="S47" s="3"/>
      <c r="T47" s="59"/>
      <c r="U47" s="28"/>
      <c r="V47" s="3"/>
      <c r="W47" s="78"/>
    </row>
    <row r="48" spans="1:23" ht="18.5" customHeight="1" thickBot="1" x14ac:dyDescent="0.4">
      <c r="A48" s="296">
        <v>3</v>
      </c>
      <c r="B48" s="574" t="s">
        <v>89</v>
      </c>
      <c r="C48" s="574"/>
      <c r="D48" s="574"/>
      <c r="E48" s="574"/>
      <c r="F48" s="574"/>
      <c r="G48" s="574"/>
      <c r="H48" s="575"/>
      <c r="I48" s="3"/>
      <c r="J48" s="65"/>
      <c r="K48" s="3"/>
      <c r="L48" s="59"/>
      <c r="M48" s="3"/>
      <c r="N48" s="3"/>
      <c r="O48" s="3"/>
      <c r="P48" s="3"/>
      <c r="Q48" s="59"/>
      <c r="R48" s="59"/>
      <c r="S48" s="29"/>
      <c r="T48" s="62"/>
      <c r="U48" s="59"/>
      <c r="V48" s="3"/>
      <c r="W48" s="78"/>
    </row>
    <row r="49" spans="1:23" ht="18.5" customHeight="1" thickTop="1" thickBot="1" x14ac:dyDescent="0.4">
      <c r="A49" s="296">
        <v>4</v>
      </c>
      <c r="B49" s="574" t="s">
        <v>90</v>
      </c>
      <c r="C49" s="574"/>
      <c r="D49" s="574"/>
      <c r="E49" s="574"/>
      <c r="F49" s="574"/>
      <c r="G49" s="574"/>
      <c r="H49" s="575"/>
      <c r="I49" s="3"/>
      <c r="J49" s="65"/>
      <c r="K49" s="3"/>
      <c r="L49" s="59"/>
      <c r="M49" s="3"/>
      <c r="N49" s="3"/>
      <c r="O49" s="3"/>
      <c r="P49" s="3"/>
      <c r="Q49" s="59"/>
      <c r="R49" s="3"/>
      <c r="S49" s="31"/>
      <c r="T49" s="32"/>
      <c r="U49" s="59"/>
      <c r="V49" s="3"/>
      <c r="W49" s="78"/>
    </row>
    <row r="50" spans="1:23" ht="18.5" customHeight="1" thickTop="1" thickBot="1" x14ac:dyDescent="0.4">
      <c r="A50" s="297"/>
      <c r="B50" s="568"/>
      <c r="C50" s="568"/>
      <c r="D50" s="568"/>
      <c r="E50" s="568"/>
      <c r="F50" s="568"/>
      <c r="G50" s="568"/>
      <c r="H50" s="569"/>
      <c r="I50" s="3"/>
      <c r="J50" s="65"/>
      <c r="K50" s="3"/>
      <c r="L50" s="3"/>
      <c r="M50" s="3"/>
      <c r="N50" s="3"/>
      <c r="O50" s="3"/>
      <c r="P50" s="3"/>
      <c r="Q50" s="59"/>
      <c r="R50" s="3"/>
      <c r="S50" s="29"/>
      <c r="T50" s="62"/>
      <c r="U50" s="59"/>
      <c r="V50" s="3"/>
      <c r="W50" s="78"/>
    </row>
    <row r="51" spans="1:23" ht="18.5" customHeight="1" thickTop="1" x14ac:dyDescent="0.35">
      <c r="A51" s="297"/>
      <c r="B51" s="568"/>
      <c r="C51" s="568"/>
      <c r="D51" s="568"/>
      <c r="E51" s="568"/>
      <c r="F51" s="568"/>
      <c r="G51" s="568"/>
      <c r="H51" s="569"/>
      <c r="I51" s="3"/>
      <c r="J51" s="65"/>
      <c r="K51" s="3"/>
      <c r="L51" s="3"/>
      <c r="M51" s="3"/>
      <c r="N51" s="3"/>
      <c r="O51" s="3"/>
      <c r="P51" s="3"/>
      <c r="Q51" s="59"/>
      <c r="R51" s="3"/>
      <c r="S51" s="3"/>
      <c r="T51" s="3"/>
      <c r="U51" s="59"/>
      <c r="V51" s="3"/>
      <c r="W51" s="78"/>
    </row>
    <row r="52" spans="1:23" ht="18.5" customHeight="1" thickBot="1" x14ac:dyDescent="0.4">
      <c r="A52" s="297"/>
      <c r="B52" s="568"/>
      <c r="C52" s="568"/>
      <c r="D52" s="568"/>
      <c r="E52" s="568"/>
      <c r="F52" s="568"/>
      <c r="G52" s="568"/>
      <c r="H52" s="569"/>
      <c r="I52" s="3"/>
      <c r="J52" s="29"/>
      <c r="K52" s="27"/>
      <c r="L52" s="62"/>
      <c r="M52" s="27"/>
      <c r="N52" s="27"/>
      <c r="O52" s="27"/>
      <c r="P52" s="27"/>
      <c r="Q52" s="62"/>
      <c r="R52" s="27"/>
      <c r="S52" s="27"/>
      <c r="T52" s="27"/>
      <c r="U52" s="62"/>
      <c r="V52" s="3"/>
      <c r="W52" s="78"/>
    </row>
    <row r="53" spans="1:23" ht="18.5" customHeight="1" thickTop="1" thickBot="1" x14ac:dyDescent="0.4">
      <c r="A53" s="298"/>
      <c r="B53" s="570"/>
      <c r="C53" s="570"/>
      <c r="D53" s="570"/>
      <c r="E53" s="570"/>
      <c r="F53" s="570"/>
      <c r="G53" s="570"/>
      <c r="H53" s="571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6"/>
    </row>
    <row r="54" spans="1:23" s="66" customFormat="1" ht="33.5" customHeight="1" thickBot="1" x14ac:dyDescent="0.4">
      <c r="A54" s="289"/>
      <c r="B54" s="69"/>
      <c r="C54" s="290"/>
      <c r="D54" s="290"/>
      <c r="E54" s="294"/>
      <c r="F54" s="576" t="s">
        <v>257</v>
      </c>
      <c r="G54" s="576"/>
      <c r="H54" s="577"/>
      <c r="I54" s="496" t="s">
        <v>49</v>
      </c>
      <c r="J54" s="491"/>
      <c r="K54" s="491"/>
      <c r="L54" s="491"/>
      <c r="M54" s="491"/>
      <c r="N54" s="492"/>
      <c r="O54" s="493" t="s">
        <v>50</v>
      </c>
      <c r="P54" s="494"/>
      <c r="Q54" s="495"/>
      <c r="R54" s="496" t="s">
        <v>51</v>
      </c>
      <c r="S54" s="491"/>
      <c r="T54" s="491"/>
      <c r="U54" s="491"/>
      <c r="V54" s="491"/>
      <c r="W54" s="492"/>
    </row>
    <row r="55" spans="1:23" s="66" customFormat="1" ht="15.5" customHeight="1" x14ac:dyDescent="0.35">
      <c r="A55" s="459" t="s">
        <v>54</v>
      </c>
      <c r="B55" s="460"/>
      <c r="C55" s="460"/>
      <c r="D55" s="460"/>
      <c r="E55" s="460"/>
      <c r="F55" s="576"/>
      <c r="G55" s="576"/>
      <c r="H55" s="577"/>
      <c r="I55" s="523">
        <f>F42</f>
        <v>2470</v>
      </c>
      <c r="J55" s="409"/>
      <c r="K55" s="409"/>
      <c r="L55" s="409"/>
      <c r="M55" s="409"/>
      <c r="N55" s="409"/>
      <c r="O55" s="526">
        <f>G42</f>
        <v>10200</v>
      </c>
      <c r="P55" s="527"/>
      <c r="Q55" s="528"/>
      <c r="R55" s="409">
        <f>H42</f>
        <v>141580</v>
      </c>
      <c r="S55" s="409"/>
      <c r="T55" s="409"/>
      <c r="U55" s="409"/>
      <c r="V55" s="409"/>
      <c r="W55" s="414"/>
    </row>
    <row r="56" spans="1:23" s="66" customFormat="1" ht="16" customHeight="1" thickBot="1" x14ac:dyDescent="0.4">
      <c r="A56" s="461"/>
      <c r="B56" s="462"/>
      <c r="C56" s="462"/>
      <c r="D56" s="462"/>
      <c r="E56" s="462"/>
      <c r="F56" s="578"/>
      <c r="G56" s="578"/>
      <c r="H56" s="579"/>
      <c r="I56" s="525"/>
      <c r="J56" s="412"/>
      <c r="K56" s="412"/>
      <c r="L56" s="412"/>
      <c r="M56" s="412"/>
      <c r="N56" s="412"/>
      <c r="O56" s="529"/>
      <c r="P56" s="530"/>
      <c r="Q56" s="531"/>
      <c r="R56" s="412"/>
      <c r="S56" s="412"/>
      <c r="T56" s="412"/>
      <c r="U56" s="412"/>
      <c r="V56" s="412"/>
      <c r="W56" s="415"/>
    </row>
    <row r="57" spans="1:23" s="66" customFormat="1" ht="15.5" x14ac:dyDescent="0.35"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73"/>
    </row>
    <row r="58" spans="1:23" ht="21" x14ac:dyDescent="0.5">
      <c r="J58" s="3"/>
      <c r="K58" s="3"/>
      <c r="L58" s="305"/>
      <c r="M58" s="306" t="s">
        <v>261</v>
      </c>
      <c r="N58" s="305"/>
      <c r="O58" s="305"/>
      <c r="P58" s="305"/>
      <c r="Q58" s="305"/>
      <c r="R58" s="305"/>
      <c r="S58" s="305"/>
      <c r="T58" s="305"/>
      <c r="U58" s="305"/>
      <c r="V58" s="69"/>
    </row>
    <row r="61" spans="1:23" ht="14.5" customHeight="1" x14ac:dyDescent="0.35">
      <c r="K61" s="68"/>
      <c r="L61" s="68"/>
      <c r="M61" s="68"/>
      <c r="N61" s="68"/>
      <c r="O61" s="68"/>
      <c r="P61" s="68"/>
    </row>
    <row r="62" spans="1:23" ht="32.5" customHeight="1" x14ac:dyDescent="0.35">
      <c r="K62" s="68"/>
      <c r="L62" s="68"/>
      <c r="M62" s="68"/>
      <c r="N62" s="68"/>
      <c r="O62" s="68"/>
      <c r="P62" s="68"/>
    </row>
    <row r="63" spans="1:23" ht="24.5" customHeight="1" x14ac:dyDescent="0.35">
      <c r="K63" s="68"/>
      <c r="L63" s="68"/>
      <c r="M63" s="68"/>
      <c r="N63" s="68"/>
      <c r="O63" s="68"/>
      <c r="P63" s="68"/>
    </row>
    <row r="64" spans="1:23" ht="30" customHeight="1" x14ac:dyDescent="0.35">
      <c r="K64" s="68"/>
      <c r="L64" s="68"/>
      <c r="M64" s="68"/>
      <c r="N64" s="68"/>
      <c r="O64" s="68"/>
      <c r="P64" s="68"/>
    </row>
    <row r="65" spans="11:16" ht="31" customHeight="1" x14ac:dyDescent="0.35">
      <c r="K65" s="68"/>
      <c r="L65" s="68"/>
      <c r="M65" s="68"/>
      <c r="N65" s="68"/>
      <c r="O65" s="68"/>
      <c r="P65" s="68"/>
    </row>
    <row r="66" spans="11:16" ht="14.5" customHeight="1" x14ac:dyDescent="0.35">
      <c r="K66" s="68"/>
      <c r="L66" s="68"/>
      <c r="M66" s="68"/>
      <c r="N66" s="68"/>
      <c r="O66" s="68"/>
      <c r="P66" s="68"/>
    </row>
    <row r="67" spans="11:16" ht="32" customHeight="1" x14ac:dyDescent="0.35">
      <c r="K67" s="68"/>
      <c r="L67" s="68"/>
      <c r="M67" s="68"/>
      <c r="N67" s="68"/>
      <c r="O67" s="68"/>
      <c r="P67" s="68"/>
    </row>
    <row r="68" spans="11:16" ht="14.5" customHeight="1" x14ac:dyDescent="0.35">
      <c r="K68" s="68"/>
      <c r="L68" s="68"/>
      <c r="M68" s="68"/>
      <c r="N68" s="68"/>
      <c r="O68" s="68"/>
      <c r="P68" s="68"/>
    </row>
    <row r="69" spans="11:16" ht="32" customHeight="1" x14ac:dyDescent="0.35">
      <c r="K69" s="68"/>
      <c r="L69" s="68"/>
      <c r="M69" s="68"/>
      <c r="N69" s="68"/>
      <c r="O69" s="68"/>
      <c r="P69" s="68"/>
    </row>
  </sheetData>
  <mergeCells count="113">
    <mergeCell ref="H40:H41"/>
    <mergeCell ref="G14:G15"/>
    <mergeCell ref="G17:G18"/>
    <mergeCell ref="E20:E21"/>
    <mergeCell ref="F14:F15"/>
    <mergeCell ref="F17:F18"/>
    <mergeCell ref="C32:C33"/>
    <mergeCell ref="G32:G33"/>
    <mergeCell ref="H32:H33"/>
    <mergeCell ref="A38:A39"/>
    <mergeCell ref="B38:B39"/>
    <mergeCell ref="C38:C39"/>
    <mergeCell ref="E38:E39"/>
    <mergeCell ref="F38:F39"/>
    <mergeCell ref="G38:G39"/>
    <mergeCell ref="A36:A37"/>
    <mergeCell ref="B36:B37"/>
    <mergeCell ref="C36:C37"/>
    <mergeCell ref="E36:E37"/>
    <mergeCell ref="F36:F37"/>
    <mergeCell ref="G36:G37"/>
    <mergeCell ref="E2:T2"/>
    <mergeCell ref="I7:W7"/>
    <mergeCell ref="A24:A25"/>
    <mergeCell ref="B24:B25"/>
    <mergeCell ref="C24:C25"/>
    <mergeCell ref="E24:E25"/>
    <mergeCell ref="F24:F25"/>
    <mergeCell ref="G24:G25"/>
    <mergeCell ref="A22:A23"/>
    <mergeCell ref="B22:B23"/>
    <mergeCell ref="C22:C23"/>
    <mergeCell ref="E22:E23"/>
    <mergeCell ref="F22:F23"/>
    <mergeCell ref="G22:G23"/>
    <mergeCell ref="A4:C4"/>
    <mergeCell ref="A5:C5"/>
    <mergeCell ref="S22:U23"/>
    <mergeCell ref="F9:F10"/>
    <mergeCell ref="F11:F13"/>
    <mergeCell ref="G11:G13"/>
    <mergeCell ref="G9:G10"/>
    <mergeCell ref="H20:H21"/>
    <mergeCell ref="A55:E56"/>
    <mergeCell ref="A7:B7"/>
    <mergeCell ref="A20:A21"/>
    <mergeCell ref="B20:B21"/>
    <mergeCell ref="C20:C21"/>
    <mergeCell ref="D20:D21"/>
    <mergeCell ref="F20:F21"/>
    <mergeCell ref="G20:G21"/>
    <mergeCell ref="A30:A31"/>
    <mergeCell ref="B30:B31"/>
    <mergeCell ref="C30:C31"/>
    <mergeCell ref="E30:E31"/>
    <mergeCell ref="F30:F31"/>
    <mergeCell ref="G30:G31"/>
    <mergeCell ref="A34:A35"/>
    <mergeCell ref="B34:B35"/>
    <mergeCell ref="C34:C35"/>
    <mergeCell ref="E34:E35"/>
    <mergeCell ref="F34:F35"/>
    <mergeCell ref="G34:G35"/>
    <mergeCell ref="A32:A33"/>
    <mergeCell ref="B32:B33"/>
    <mergeCell ref="E32:E33"/>
    <mergeCell ref="F32:F33"/>
    <mergeCell ref="A28:A29"/>
    <mergeCell ref="B28:B29"/>
    <mergeCell ref="C28:C29"/>
    <mergeCell ref="E28:E29"/>
    <mergeCell ref="F28:F29"/>
    <mergeCell ref="G28:G29"/>
    <mergeCell ref="H28:H29"/>
    <mergeCell ref="A26:A27"/>
    <mergeCell ref="B26:B27"/>
    <mergeCell ref="C26:C27"/>
    <mergeCell ref="E26:E27"/>
    <mergeCell ref="F26:F27"/>
    <mergeCell ref="G26:G27"/>
    <mergeCell ref="H30:H31"/>
    <mergeCell ref="R54:W54"/>
    <mergeCell ref="R55:W56"/>
    <mergeCell ref="I54:N54"/>
    <mergeCell ref="I55:N56"/>
    <mergeCell ref="H22:H23"/>
    <mergeCell ref="H24:H25"/>
    <mergeCell ref="O54:Q54"/>
    <mergeCell ref="O55:Q56"/>
    <mergeCell ref="F54:H56"/>
    <mergeCell ref="H34:H35"/>
    <mergeCell ref="H38:H39"/>
    <mergeCell ref="H42:H43"/>
    <mergeCell ref="H36:H37"/>
    <mergeCell ref="F42:F43"/>
    <mergeCell ref="G42:G43"/>
    <mergeCell ref="A44:H45"/>
    <mergeCell ref="A40:A41"/>
    <mergeCell ref="B40:B41"/>
    <mergeCell ref="C40:C41"/>
    <mergeCell ref="E40:E41"/>
    <mergeCell ref="F40:F41"/>
    <mergeCell ref="G40:G41"/>
    <mergeCell ref="H26:H27"/>
    <mergeCell ref="B52:H52"/>
    <mergeCell ref="B53:H53"/>
    <mergeCell ref="A42:E43"/>
    <mergeCell ref="B46:H46"/>
    <mergeCell ref="B47:H47"/>
    <mergeCell ref="B48:H48"/>
    <mergeCell ref="B49:H49"/>
    <mergeCell ref="B50:H50"/>
    <mergeCell ref="B51:H51"/>
  </mergeCells>
  <hyperlinks>
    <hyperlink ref="M58" location="Содержание!A1" display="Перейти к &quot;Содержанию&quot;" xr:uid="{C8624782-E359-41D2-9DED-2DF04528FA37}"/>
  </hyperlinks>
  <pageMargins left="0.7" right="0.7" top="0.75" bottom="0.75" header="0.3" footer="0.3"/>
  <pageSetup paperSize="9" scale="40" orientation="landscape" r:id="rId1"/>
  <colBreaks count="1" manualBreakCount="1">
    <brk id="24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794A-ADEC-4552-9D10-4ABA3CA0FCDF}">
  <sheetPr>
    <tabColor rgb="FF00B050"/>
    <pageSetUpPr fitToPage="1"/>
  </sheetPr>
  <dimension ref="C1:AI31"/>
  <sheetViews>
    <sheetView showGridLines="0" topLeftCell="A7" zoomScale="75" zoomScaleNormal="75" workbookViewId="0">
      <selection activeCell="R28" sqref="R28"/>
    </sheetView>
  </sheetViews>
  <sheetFormatPr defaultRowHeight="14.5" x14ac:dyDescent="0.35"/>
  <cols>
    <col min="1" max="1" width="2.7265625" customWidth="1"/>
    <col min="2" max="2" width="2.6328125" customWidth="1"/>
    <col min="3" max="3" width="7.08984375" customWidth="1"/>
    <col min="4" max="4" width="10.54296875" customWidth="1"/>
    <col min="5" max="5" width="5.81640625" customWidth="1"/>
    <col min="6" max="6" width="9.54296875" customWidth="1"/>
    <col min="7" max="7" width="7" customWidth="1"/>
    <col min="8" max="8" width="5.1796875" customWidth="1"/>
    <col min="10" max="10" width="4.90625" customWidth="1"/>
    <col min="11" max="11" width="4.54296875" customWidth="1"/>
    <col min="13" max="13" width="7.26953125" customWidth="1"/>
    <col min="14" max="14" width="5.1796875" customWidth="1"/>
    <col min="15" max="15" width="5.36328125" customWidth="1"/>
    <col min="16" max="16" width="10.1796875" customWidth="1"/>
    <col min="17" max="17" width="5.26953125" customWidth="1"/>
    <col min="18" max="18" width="13.26953125" customWidth="1"/>
    <col min="19" max="19" width="4.54296875" customWidth="1"/>
    <col min="20" max="20" width="13" customWidth="1"/>
    <col min="21" max="21" width="5.54296875" customWidth="1"/>
    <col min="22" max="22" width="13" customWidth="1"/>
    <col min="23" max="23" width="4.1796875" customWidth="1"/>
    <col min="24" max="24" width="12.36328125" customWidth="1"/>
    <col min="25" max="25" width="5.453125" customWidth="1"/>
    <col min="26" max="26" width="12.08984375" customWidth="1"/>
    <col min="27" max="27" width="4.6328125" customWidth="1"/>
    <col min="28" max="28" width="11.26953125" customWidth="1"/>
    <col min="29" max="29" width="6.54296875" customWidth="1"/>
    <col min="30" max="30" width="12.08984375" customWidth="1"/>
  </cols>
  <sheetData>
    <row r="1" spans="3:35" ht="21" customHeight="1" x14ac:dyDescent="0.55000000000000004">
      <c r="Q1" s="19" t="s">
        <v>11</v>
      </c>
      <c r="R1" s="611" t="s">
        <v>8</v>
      </c>
      <c r="S1" s="611"/>
      <c r="T1" s="611"/>
      <c r="U1" s="611"/>
      <c r="V1" s="611"/>
      <c r="W1" s="611"/>
      <c r="X1" s="611"/>
    </row>
    <row r="3" spans="3:35" ht="68" customHeight="1" x14ac:dyDescent="0.35"/>
    <row r="4" spans="3:35" x14ac:dyDescent="0.35"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3:35" ht="129.5" customHeight="1" thickBot="1" x14ac:dyDescent="0.4">
      <c r="H5" s="12"/>
      <c r="I5" s="1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0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0"/>
    </row>
    <row r="6" spans="3:35" s="16" customFormat="1" ht="18.5" customHeight="1" thickBot="1" x14ac:dyDescent="0.4">
      <c r="F6" s="627"/>
      <c r="G6" s="627"/>
      <c r="H6" s="627"/>
      <c r="I6" s="591" t="s">
        <v>7</v>
      </c>
      <c r="J6" s="592"/>
      <c r="K6" s="2"/>
      <c r="L6" s="591" t="s">
        <v>7</v>
      </c>
      <c r="M6" s="592"/>
      <c r="N6" s="2"/>
      <c r="O6" s="591" t="s">
        <v>7</v>
      </c>
      <c r="P6" s="592"/>
      <c r="Q6" s="2"/>
      <c r="R6" s="56" t="s">
        <v>12</v>
      </c>
      <c r="S6" s="24"/>
      <c r="T6" s="56" t="s">
        <v>13</v>
      </c>
      <c r="U6" s="24"/>
      <c r="V6" s="56" t="s">
        <v>13</v>
      </c>
      <c r="W6" s="20"/>
      <c r="X6" s="57" t="s">
        <v>12</v>
      </c>
      <c r="Y6" s="17"/>
      <c r="Z6" s="57" t="s">
        <v>68</v>
      </c>
      <c r="AA6" s="20"/>
      <c r="AB6" s="57" t="s">
        <v>12</v>
      </c>
      <c r="AC6" s="17"/>
      <c r="AD6" s="57" t="s">
        <v>14</v>
      </c>
      <c r="AE6" s="17"/>
      <c r="AF6" s="17"/>
      <c r="AG6" s="18"/>
    </row>
    <row r="7" spans="3:35" ht="38" customHeight="1" thickBot="1" x14ac:dyDescent="0.4"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0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0"/>
    </row>
    <row r="8" spans="3:35" x14ac:dyDescent="0.35">
      <c r="F8" s="593" t="s">
        <v>18</v>
      </c>
      <c r="G8" s="594"/>
      <c r="H8" s="33" t="s">
        <v>16</v>
      </c>
      <c r="I8" s="613" t="s">
        <v>15</v>
      </c>
      <c r="J8" s="614" t="s">
        <v>5</v>
      </c>
      <c r="K8" s="1"/>
      <c r="L8" s="619" t="s">
        <v>10</v>
      </c>
      <c r="M8" s="614" t="s">
        <v>5</v>
      </c>
      <c r="N8" s="1"/>
      <c r="O8" s="619">
        <v>1</v>
      </c>
      <c r="P8" s="614" t="s">
        <v>5</v>
      </c>
      <c r="Q8" s="10"/>
      <c r="R8" s="35">
        <v>1</v>
      </c>
      <c r="S8" s="10"/>
      <c r="T8" s="35">
        <v>1</v>
      </c>
      <c r="U8" s="1"/>
      <c r="V8" s="35">
        <v>1</v>
      </c>
      <c r="W8" s="13"/>
      <c r="X8" s="35">
        <v>1</v>
      </c>
      <c r="Y8" s="13"/>
      <c r="Z8" s="35" t="s">
        <v>10</v>
      </c>
      <c r="AA8" s="13"/>
      <c r="AB8" s="35" t="s">
        <v>15</v>
      </c>
      <c r="AC8" s="13"/>
      <c r="AD8" s="35">
        <v>1</v>
      </c>
      <c r="AE8" s="13"/>
      <c r="AF8" s="13"/>
      <c r="AG8" s="10"/>
    </row>
    <row r="9" spans="3:35" ht="15" thickBot="1" x14ac:dyDescent="0.4">
      <c r="F9" s="595"/>
      <c r="G9" s="596"/>
      <c r="H9" s="34" t="s">
        <v>17</v>
      </c>
      <c r="I9" s="626">
        <f>5*8</f>
        <v>40</v>
      </c>
      <c r="J9" s="621"/>
      <c r="K9" s="1"/>
      <c r="L9" s="620">
        <f>3*8</f>
        <v>24</v>
      </c>
      <c r="M9" s="621"/>
      <c r="N9" s="1"/>
      <c r="O9" s="620">
        <f>1*8</f>
        <v>8</v>
      </c>
      <c r="P9" s="621" t="s">
        <v>9</v>
      </c>
      <c r="Q9" s="10"/>
      <c r="R9" s="36">
        <v>8</v>
      </c>
      <c r="S9" s="10"/>
      <c r="T9" s="36">
        <v>8</v>
      </c>
      <c r="U9" s="1"/>
      <c r="V9" s="36">
        <v>8</v>
      </c>
      <c r="W9" s="13"/>
      <c r="X9" s="36">
        <v>8</v>
      </c>
      <c r="Y9" s="13"/>
      <c r="Z9" s="36">
        <f>3*8</f>
        <v>24</v>
      </c>
      <c r="AA9" s="13"/>
      <c r="AB9" s="36">
        <f>5*8</f>
        <v>40</v>
      </c>
      <c r="AC9" s="13"/>
      <c r="AD9" s="36">
        <v>2</v>
      </c>
      <c r="AE9" s="13"/>
      <c r="AF9" s="13"/>
      <c r="AG9" s="10"/>
    </row>
    <row r="10" spans="3:35" ht="15" thickBot="1" x14ac:dyDescent="0.4">
      <c r="F10" s="597"/>
      <c r="G10" s="598"/>
      <c r="H10" s="11" t="s">
        <v>0</v>
      </c>
      <c r="I10" s="615">
        <f>I9*60</f>
        <v>2400</v>
      </c>
      <c r="J10" s="616"/>
      <c r="K10" s="1"/>
      <c r="L10" s="625">
        <f>L9*60</f>
        <v>1440</v>
      </c>
      <c r="M10" s="616"/>
      <c r="N10" s="1"/>
      <c r="O10" s="623">
        <f>O9*60</f>
        <v>480</v>
      </c>
      <c r="P10" s="624" t="s">
        <v>9</v>
      </c>
      <c r="Q10" s="10"/>
      <c r="R10" s="43">
        <f>R9*60</f>
        <v>480</v>
      </c>
      <c r="S10" s="10"/>
      <c r="T10" s="43">
        <f>T9*60</f>
        <v>480</v>
      </c>
      <c r="U10" s="1"/>
      <c r="V10" s="43">
        <f>V9*60</f>
        <v>480</v>
      </c>
      <c r="W10" s="13"/>
      <c r="X10" s="43">
        <f>X9*60</f>
        <v>480</v>
      </c>
      <c r="Y10" s="45"/>
      <c r="Z10" s="43">
        <f>Z9*60</f>
        <v>1440</v>
      </c>
      <c r="AA10" s="45"/>
      <c r="AB10" s="43">
        <f>AB9*60</f>
        <v>2400</v>
      </c>
      <c r="AC10" s="45"/>
      <c r="AD10" s="43">
        <f>AD9*60</f>
        <v>120</v>
      </c>
      <c r="AE10" s="13"/>
      <c r="AF10" s="13"/>
      <c r="AG10" s="10"/>
    </row>
    <row r="11" spans="3:35" ht="15" thickBot="1" x14ac:dyDescent="0.4">
      <c r="F11" s="608" t="s">
        <v>4</v>
      </c>
      <c r="G11" s="612"/>
      <c r="H11" s="11" t="s">
        <v>0</v>
      </c>
      <c r="I11" s="617">
        <v>240</v>
      </c>
      <c r="J11" s="618"/>
      <c r="K11" s="1"/>
      <c r="L11" s="622">
        <v>480</v>
      </c>
      <c r="M11" s="618" t="s">
        <v>9</v>
      </c>
      <c r="N11" s="1"/>
      <c r="O11" s="622">
        <f>30</f>
        <v>30</v>
      </c>
      <c r="P11" s="618" t="s">
        <v>9</v>
      </c>
      <c r="Q11" s="10"/>
      <c r="R11" s="44">
        <f>6*15</f>
        <v>90</v>
      </c>
      <c r="S11" s="10"/>
      <c r="T11" s="44">
        <v>60</v>
      </c>
      <c r="U11" s="1"/>
      <c r="V11" s="44">
        <v>90</v>
      </c>
      <c r="W11" s="13"/>
      <c r="X11" s="44">
        <f>6*5</f>
        <v>30</v>
      </c>
      <c r="Y11" s="45"/>
      <c r="Z11" s="44">
        <f>16*60</f>
        <v>960</v>
      </c>
      <c r="AA11" s="45"/>
      <c r="AB11" s="44">
        <f>8*60</f>
        <v>480</v>
      </c>
      <c r="AC11" s="45"/>
      <c r="AD11" s="44">
        <v>10</v>
      </c>
      <c r="AE11" s="13"/>
      <c r="AF11" s="13"/>
      <c r="AG11" s="10"/>
    </row>
    <row r="12" spans="3:35" ht="15" thickBot="1" x14ac:dyDescent="0.4">
      <c r="F12" s="608" t="s">
        <v>19</v>
      </c>
      <c r="G12" s="609"/>
      <c r="H12" s="23" t="s">
        <v>1</v>
      </c>
      <c r="I12" s="605">
        <f>I11/I10</f>
        <v>0.1</v>
      </c>
      <c r="J12" s="606"/>
      <c r="K12" s="1"/>
      <c r="L12" s="607">
        <f>L11/L10</f>
        <v>0.33333333333333331</v>
      </c>
      <c r="M12" s="606"/>
      <c r="N12" s="1"/>
      <c r="O12" s="607">
        <f>O11/O10</f>
        <v>6.25E-2</v>
      </c>
      <c r="P12" s="606"/>
      <c r="Q12" s="10"/>
      <c r="R12" s="48">
        <f>R11/R10</f>
        <v>0.1875</v>
      </c>
      <c r="S12" s="10"/>
      <c r="T12" s="48">
        <f>T11/T10</f>
        <v>0.125</v>
      </c>
      <c r="U12" s="1"/>
      <c r="V12" s="48">
        <f>V11/V10</f>
        <v>0.1875</v>
      </c>
      <c r="W12" s="13"/>
      <c r="X12" s="48">
        <f>X11/X10</f>
        <v>6.25E-2</v>
      </c>
      <c r="Y12" s="45"/>
      <c r="Z12" s="48">
        <f>Z11/Z10</f>
        <v>0.66666666666666663</v>
      </c>
      <c r="AA12" s="45"/>
      <c r="AB12" s="48">
        <f>AB11/AB10</f>
        <v>0.2</v>
      </c>
      <c r="AC12" s="45"/>
      <c r="AD12" s="48">
        <f>AD11/AD10</f>
        <v>8.3333333333333329E-2</v>
      </c>
      <c r="AE12" s="13"/>
      <c r="AF12" s="13"/>
      <c r="AG12" s="10"/>
    </row>
    <row r="13" spans="3:35" ht="15" thickBot="1" x14ac:dyDescent="0.4">
      <c r="D13" s="1"/>
      <c r="E13" s="1"/>
      <c r="F13" s="603" t="s">
        <v>3</v>
      </c>
      <c r="G13" s="604"/>
      <c r="H13" s="23" t="s">
        <v>1</v>
      </c>
      <c r="I13" s="605">
        <f>1-(I11/I10)</f>
        <v>0.9</v>
      </c>
      <c r="J13" s="606"/>
      <c r="K13" s="1"/>
      <c r="L13" s="607">
        <f>1-(L11/L10)</f>
        <v>0.66666666666666674</v>
      </c>
      <c r="M13" s="606"/>
      <c r="N13" s="1"/>
      <c r="O13" s="607">
        <f>1-(O11/O10)</f>
        <v>0.9375</v>
      </c>
      <c r="P13" s="606"/>
      <c r="Q13" s="1"/>
      <c r="R13" s="48">
        <f>1-R11/R10</f>
        <v>0.8125</v>
      </c>
      <c r="S13" s="10"/>
      <c r="T13" s="48">
        <f>1-T11/T10</f>
        <v>0.875</v>
      </c>
      <c r="U13" s="10"/>
      <c r="V13" s="48">
        <f>1-V11/V10</f>
        <v>0.8125</v>
      </c>
      <c r="W13" s="10"/>
      <c r="X13" s="48">
        <f>1-X11/X10</f>
        <v>0.9375</v>
      </c>
      <c r="Y13" s="46"/>
      <c r="Z13" s="48">
        <f>1-Z11/Z10</f>
        <v>0.33333333333333337</v>
      </c>
      <c r="AA13" s="46"/>
      <c r="AB13" s="48">
        <f>1-AB11/AB10</f>
        <v>0.8</v>
      </c>
      <c r="AC13" s="46"/>
      <c r="AD13" s="48">
        <f>1-AD11/AD10</f>
        <v>0.91666666666666663</v>
      </c>
    </row>
    <row r="14" spans="3:35" ht="15" thickBot="1" x14ac:dyDescent="0.4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3:35" ht="15" thickBot="1" x14ac:dyDescent="0.4">
      <c r="AF15" s="33">
        <f>SUM(I10:AD10)</f>
        <v>10200</v>
      </c>
      <c r="AG15" s="33" t="s">
        <v>0</v>
      </c>
      <c r="AH15" s="51" t="s">
        <v>2</v>
      </c>
      <c r="AI15" s="52"/>
    </row>
    <row r="16" spans="3:35" ht="15" thickBot="1" x14ac:dyDescent="0.4">
      <c r="C16" s="39" t="s">
        <v>4</v>
      </c>
      <c r="D16" s="40"/>
      <c r="E16" s="41" t="s">
        <v>0</v>
      </c>
      <c r="I16" s="610">
        <f>I11</f>
        <v>240</v>
      </c>
      <c r="J16" s="610"/>
      <c r="L16" s="610">
        <f>L11</f>
        <v>480</v>
      </c>
      <c r="M16" s="610"/>
      <c r="O16" s="610">
        <f>O11</f>
        <v>30</v>
      </c>
      <c r="P16" s="610"/>
      <c r="R16" s="4">
        <f>R11</f>
        <v>90</v>
      </c>
      <c r="T16" s="21">
        <f>T11</f>
        <v>60</v>
      </c>
      <c r="V16" s="21">
        <f>V11</f>
        <v>90</v>
      </c>
      <c r="X16" s="4">
        <f>X11</f>
        <v>30</v>
      </c>
      <c r="Z16" s="4">
        <f>Z11</f>
        <v>960</v>
      </c>
      <c r="AB16" s="4">
        <f>AB11</f>
        <v>480</v>
      </c>
      <c r="AD16" s="21">
        <f>AD11</f>
        <v>10</v>
      </c>
      <c r="AF16" s="34">
        <f>SUM(F16:AD16)</f>
        <v>2470</v>
      </c>
      <c r="AG16" s="34" t="s">
        <v>0</v>
      </c>
      <c r="AH16" s="53" t="s">
        <v>4</v>
      </c>
      <c r="AI16" s="54"/>
    </row>
    <row r="17" spans="3:35" ht="15" thickBot="1" x14ac:dyDescent="0.4">
      <c r="C17" s="599" t="s">
        <v>3</v>
      </c>
      <c r="D17" s="600"/>
      <c r="E17" s="14" t="s">
        <v>0</v>
      </c>
      <c r="F17" s="7"/>
      <c r="G17" s="610">
        <f>I10-I11</f>
        <v>2160</v>
      </c>
      <c r="H17" s="633"/>
      <c r="I17" s="5"/>
      <c r="J17" s="8"/>
      <c r="K17" s="37">
        <f>L10-L11</f>
        <v>960</v>
      </c>
      <c r="L17" s="21"/>
      <c r="M17" s="21"/>
      <c r="N17" s="37">
        <f>O10-O11</f>
        <v>450</v>
      </c>
      <c r="O17" s="21"/>
      <c r="P17" s="21"/>
      <c r="Q17" s="37">
        <f>R10-R11</f>
        <v>390</v>
      </c>
      <c r="R17" s="21"/>
      <c r="S17" s="47">
        <f>R10-R11</f>
        <v>390</v>
      </c>
      <c r="T17" s="49"/>
      <c r="U17" s="47">
        <f>V10-V11</f>
        <v>390</v>
      </c>
      <c r="V17" s="49"/>
      <c r="W17" s="47">
        <f>X10-X11</f>
        <v>450</v>
      </c>
      <c r="X17" s="42"/>
      <c r="Y17" s="47">
        <f>Z10-Z11</f>
        <v>480</v>
      </c>
      <c r="Z17" s="50"/>
      <c r="AA17" s="37">
        <f>AB10-AB11</f>
        <v>1920</v>
      </c>
      <c r="AB17" s="42"/>
      <c r="AC17" s="37">
        <f>AD10-AD11</f>
        <v>110</v>
      </c>
      <c r="AD17" s="9"/>
      <c r="AE17" s="7"/>
      <c r="AF17" s="11">
        <f>SUM(F17:AD17)</f>
        <v>7700</v>
      </c>
      <c r="AG17" s="11" t="s">
        <v>0</v>
      </c>
      <c r="AH17" s="629" t="s">
        <v>3</v>
      </c>
      <c r="AI17" s="630"/>
    </row>
    <row r="18" spans="3:35" ht="15" thickBot="1" x14ac:dyDescent="0.4">
      <c r="C18" s="601"/>
      <c r="D18" s="602"/>
      <c r="E18" s="15" t="s">
        <v>1</v>
      </c>
      <c r="AF18" s="55">
        <f>AF17/AF15</f>
        <v>0.75490196078431371</v>
      </c>
      <c r="AG18" s="38" t="s">
        <v>1</v>
      </c>
      <c r="AH18" s="631"/>
      <c r="AI18" s="632"/>
    </row>
    <row r="21" spans="3:35" ht="16" customHeight="1" x14ac:dyDescent="0.35">
      <c r="C21" s="635" t="s">
        <v>36</v>
      </c>
      <c r="D21" s="635"/>
      <c r="E21" s="635"/>
      <c r="F21" s="635"/>
      <c r="G21" s="635"/>
      <c r="H21" s="635"/>
      <c r="I21" s="635"/>
      <c r="J21" s="635"/>
      <c r="K21" s="635"/>
    </row>
    <row r="22" spans="3:35" x14ac:dyDescent="0.35">
      <c r="C22" s="634" t="s">
        <v>20</v>
      </c>
      <c r="D22" s="634"/>
      <c r="E22" s="634"/>
      <c r="F22" s="634"/>
      <c r="G22" s="634"/>
      <c r="H22" s="634"/>
      <c r="I22" s="634" t="s">
        <v>21</v>
      </c>
      <c r="J22" s="634"/>
      <c r="K22" s="634"/>
    </row>
    <row r="23" spans="3:35" ht="22.5" customHeight="1" x14ac:dyDescent="0.35">
      <c r="C23" s="628" t="s">
        <v>22</v>
      </c>
      <c r="D23" s="628"/>
      <c r="E23" s="628"/>
      <c r="F23" s="628"/>
      <c r="G23" s="628"/>
      <c r="H23" s="628"/>
      <c r="I23" s="628" t="s">
        <v>23</v>
      </c>
      <c r="J23" s="628"/>
      <c r="K23" s="628"/>
    </row>
    <row r="24" spans="3:35" ht="22.5" customHeight="1" x14ac:dyDescent="0.35">
      <c r="C24" s="628" t="s">
        <v>24</v>
      </c>
      <c r="D24" s="628"/>
      <c r="E24" s="628"/>
      <c r="F24" s="628"/>
      <c r="G24" s="628"/>
      <c r="H24" s="628"/>
      <c r="I24" s="628" t="s">
        <v>25</v>
      </c>
      <c r="J24" s="628"/>
      <c r="K24" s="628"/>
    </row>
    <row r="25" spans="3:35" ht="22.5" customHeight="1" x14ac:dyDescent="0.35">
      <c r="C25" s="628" t="s">
        <v>26</v>
      </c>
      <c r="D25" s="628"/>
      <c r="E25" s="628"/>
      <c r="F25" s="628"/>
      <c r="G25" s="628"/>
      <c r="H25" s="628"/>
      <c r="I25" s="628" t="s">
        <v>27</v>
      </c>
      <c r="J25" s="628"/>
      <c r="K25" s="628"/>
    </row>
    <row r="26" spans="3:35" x14ac:dyDescent="0.35">
      <c r="C26" s="628" t="s">
        <v>28</v>
      </c>
      <c r="D26" s="628"/>
      <c r="E26" s="628"/>
      <c r="F26" s="628"/>
      <c r="G26" s="628"/>
      <c r="H26" s="628"/>
      <c r="I26" s="628">
        <v>0.6</v>
      </c>
      <c r="J26" s="628"/>
      <c r="K26" s="628"/>
    </row>
    <row r="27" spans="3:35" x14ac:dyDescent="0.35">
      <c r="C27" s="628" t="s">
        <v>29</v>
      </c>
      <c r="D27" s="628"/>
      <c r="E27" s="628"/>
      <c r="F27" s="628"/>
      <c r="G27" s="628"/>
      <c r="H27" s="628"/>
      <c r="I27" s="628">
        <v>0.5</v>
      </c>
      <c r="J27" s="628"/>
      <c r="K27" s="628"/>
    </row>
    <row r="28" spans="3:35" ht="14.5" customHeight="1" x14ac:dyDescent="0.35">
      <c r="C28" s="628" t="s">
        <v>30</v>
      </c>
      <c r="D28" s="628"/>
      <c r="E28" s="628"/>
      <c r="F28" s="628"/>
      <c r="G28" s="628"/>
      <c r="H28" s="628"/>
      <c r="I28" s="628">
        <v>0.7</v>
      </c>
      <c r="J28" s="628"/>
      <c r="K28" s="628"/>
    </row>
    <row r="29" spans="3:35" x14ac:dyDescent="0.35">
      <c r="C29" s="628" t="s">
        <v>31</v>
      </c>
      <c r="D29" s="628"/>
      <c r="E29" s="628"/>
      <c r="F29" s="628"/>
      <c r="G29" s="628"/>
      <c r="H29" s="628"/>
      <c r="I29" s="628">
        <v>0.21</v>
      </c>
      <c r="J29" s="628"/>
      <c r="K29" s="628"/>
    </row>
    <row r="30" spans="3:35" ht="14.5" customHeight="1" x14ac:dyDescent="0.35">
      <c r="C30" s="628" t="s">
        <v>32</v>
      </c>
      <c r="D30" s="628"/>
      <c r="E30" s="628"/>
      <c r="F30" s="628"/>
      <c r="G30" s="628"/>
      <c r="H30" s="628"/>
      <c r="I30" s="628" t="s">
        <v>33</v>
      </c>
      <c r="J30" s="628"/>
      <c r="K30" s="628"/>
    </row>
    <row r="31" spans="3:35" ht="14.5" customHeight="1" x14ac:dyDescent="0.35">
      <c r="C31" s="628" t="s">
        <v>34</v>
      </c>
      <c r="D31" s="628"/>
      <c r="E31" s="628"/>
      <c r="F31" s="628"/>
      <c r="G31" s="628"/>
      <c r="H31" s="628"/>
      <c r="I31" s="628" t="s">
        <v>35</v>
      </c>
      <c r="J31" s="628"/>
      <c r="K31" s="628"/>
    </row>
  </sheetData>
  <mergeCells count="54">
    <mergeCell ref="I29:K29"/>
    <mergeCell ref="I30:K30"/>
    <mergeCell ref="I31:K31"/>
    <mergeCell ref="C21:K21"/>
    <mergeCell ref="C28:H28"/>
    <mergeCell ref="C29:H29"/>
    <mergeCell ref="C30:H30"/>
    <mergeCell ref="C31:H31"/>
    <mergeCell ref="I23:K23"/>
    <mergeCell ref="I22:K22"/>
    <mergeCell ref="I24:K24"/>
    <mergeCell ref="I25:K25"/>
    <mergeCell ref="I26:K26"/>
    <mergeCell ref="I27:K27"/>
    <mergeCell ref="I28:K28"/>
    <mergeCell ref="C23:H23"/>
    <mergeCell ref="C24:H24"/>
    <mergeCell ref="C25:H25"/>
    <mergeCell ref="C26:H26"/>
    <mergeCell ref="C27:H27"/>
    <mergeCell ref="AH17:AI18"/>
    <mergeCell ref="G17:H17"/>
    <mergeCell ref="C22:H22"/>
    <mergeCell ref="R1:X1"/>
    <mergeCell ref="F11:G11"/>
    <mergeCell ref="I8:J8"/>
    <mergeCell ref="I10:J10"/>
    <mergeCell ref="I11:J11"/>
    <mergeCell ref="L8:M8"/>
    <mergeCell ref="L9:M9"/>
    <mergeCell ref="L11:M11"/>
    <mergeCell ref="O8:P8"/>
    <mergeCell ref="O10:P10"/>
    <mergeCell ref="O11:P11"/>
    <mergeCell ref="L10:M10"/>
    <mergeCell ref="I9:J9"/>
    <mergeCell ref="O9:P9"/>
    <mergeCell ref="F6:H6"/>
    <mergeCell ref="I6:J6"/>
    <mergeCell ref="L6:M6"/>
    <mergeCell ref="O6:P6"/>
    <mergeCell ref="F8:G10"/>
    <mergeCell ref="C17:D18"/>
    <mergeCell ref="F13:G13"/>
    <mergeCell ref="I13:J13"/>
    <mergeCell ref="L13:M13"/>
    <mergeCell ref="O13:P13"/>
    <mergeCell ref="F12:G12"/>
    <mergeCell ref="I12:J12"/>
    <mergeCell ref="L12:M12"/>
    <mergeCell ref="O12:P12"/>
    <mergeCell ref="I16:J16"/>
    <mergeCell ref="L16:M16"/>
    <mergeCell ref="O16:P16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90F0-6C75-4323-9914-E27D6BD3CE7A}">
  <dimension ref="A1:E15"/>
  <sheetViews>
    <sheetView zoomScaleNormal="100" workbookViewId="0">
      <selection sqref="A1:C1"/>
    </sheetView>
  </sheetViews>
  <sheetFormatPr defaultRowHeight="15.5" x14ac:dyDescent="0.35"/>
  <cols>
    <col min="1" max="1" width="4.90625" style="252" customWidth="1"/>
    <col min="2" max="2" width="72.26953125" style="252" customWidth="1"/>
    <col min="3" max="3" width="15.26953125" style="252" customWidth="1"/>
    <col min="4" max="16384" width="8.7265625" style="252"/>
  </cols>
  <sheetData>
    <row r="1" spans="1:5" ht="16" thickBot="1" x14ac:dyDescent="0.4">
      <c r="A1" s="636" t="s">
        <v>129</v>
      </c>
      <c r="B1" s="636"/>
      <c r="C1" s="636"/>
    </row>
    <row r="2" spans="1:5" ht="25" customHeight="1" thickBot="1" x14ac:dyDescent="0.4">
      <c r="A2" s="637" t="s">
        <v>235</v>
      </c>
      <c r="B2" s="638"/>
      <c r="C2" s="639"/>
    </row>
    <row r="3" spans="1:5" ht="25" customHeight="1" thickBot="1" x14ac:dyDescent="0.4">
      <c r="A3" s="640" t="s">
        <v>236</v>
      </c>
      <c r="B3" s="641"/>
      <c r="C3" s="641"/>
    </row>
    <row r="4" spans="1:5" ht="41.5" customHeight="1" thickBot="1" x14ac:dyDescent="0.4">
      <c r="A4" s="301" t="s">
        <v>119</v>
      </c>
      <c r="B4" s="303" t="s">
        <v>232</v>
      </c>
      <c r="C4" s="302" t="s">
        <v>233</v>
      </c>
      <c r="E4" s="253"/>
    </row>
    <row r="5" spans="1:5" ht="42.5" customHeight="1" x14ac:dyDescent="0.35">
      <c r="A5" s="299">
        <v>1</v>
      </c>
      <c r="B5" s="300" t="s">
        <v>241</v>
      </c>
      <c r="C5" s="300" t="s">
        <v>234</v>
      </c>
    </row>
    <row r="6" spans="1:5" ht="42.5" customHeight="1" x14ac:dyDescent="0.35">
      <c r="A6" s="254">
        <v>2</v>
      </c>
      <c r="B6" s="255" t="s">
        <v>242</v>
      </c>
      <c r="C6" s="255" t="s">
        <v>234</v>
      </c>
    </row>
    <row r="7" spans="1:5" ht="42.5" customHeight="1" x14ac:dyDescent="0.35">
      <c r="A7" s="254">
        <v>3</v>
      </c>
      <c r="B7" s="255" t="s">
        <v>237</v>
      </c>
      <c r="C7" s="255" t="s">
        <v>234</v>
      </c>
    </row>
    <row r="8" spans="1:5" ht="42.5" customHeight="1" x14ac:dyDescent="0.35">
      <c r="A8" s="254">
        <v>4</v>
      </c>
      <c r="B8" s="255" t="s">
        <v>240</v>
      </c>
      <c r="C8" s="255" t="s">
        <v>234</v>
      </c>
    </row>
    <row r="9" spans="1:5" ht="42.5" customHeight="1" x14ac:dyDescent="0.35">
      <c r="A9" s="254">
        <v>5</v>
      </c>
      <c r="B9" s="255" t="s">
        <v>243</v>
      </c>
      <c r="C9" s="255" t="s">
        <v>234</v>
      </c>
    </row>
    <row r="10" spans="1:5" ht="42.5" customHeight="1" x14ac:dyDescent="0.35">
      <c r="A10" s="254">
        <v>6</v>
      </c>
      <c r="B10" s="255" t="s">
        <v>238</v>
      </c>
      <c r="C10" s="255" t="s">
        <v>234</v>
      </c>
    </row>
    <row r="11" spans="1:5" ht="42.5" customHeight="1" x14ac:dyDescent="0.35">
      <c r="A11" s="254">
        <v>7</v>
      </c>
      <c r="B11" s="255" t="s">
        <v>239</v>
      </c>
      <c r="C11" s="255" t="s">
        <v>234</v>
      </c>
    </row>
    <row r="12" spans="1:5" ht="42.5" customHeight="1" x14ac:dyDescent="0.35">
      <c r="A12" s="254">
        <v>8</v>
      </c>
      <c r="B12" s="255" t="s">
        <v>244</v>
      </c>
      <c r="C12" s="255" t="s">
        <v>234</v>
      </c>
    </row>
    <row r="13" spans="1:5" ht="44.5" customHeight="1" x14ac:dyDescent="0.35">
      <c r="A13" s="642" t="s">
        <v>245</v>
      </c>
      <c r="B13" s="642"/>
      <c r="C13" s="642"/>
    </row>
    <row r="15" spans="1:5" ht="21" x14ac:dyDescent="0.5">
      <c r="B15" s="305"/>
      <c r="C15" s="306" t="s">
        <v>261</v>
      </c>
      <c r="D15" s="305"/>
      <c r="E15" s="305"/>
    </row>
  </sheetData>
  <mergeCells count="4">
    <mergeCell ref="A1:C1"/>
    <mergeCell ref="A2:C2"/>
    <mergeCell ref="A3:C3"/>
    <mergeCell ref="A13:C13"/>
  </mergeCells>
  <hyperlinks>
    <hyperlink ref="C15" location="Содержание!A1" display="Перейти к &quot;Содержанию&quot;" xr:uid="{CB2A98C6-18AE-4B68-B3DC-6DEBF2EF6BB8}"/>
  </hyperlink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10</vt:i4>
      </vt:variant>
    </vt:vector>
  </HeadingPairs>
  <TitlesOfParts>
    <vt:vector size="19" baseType="lpstr">
      <vt:lpstr>Содержание</vt:lpstr>
      <vt:lpstr>Инструкция</vt:lpstr>
      <vt:lpstr>Памятка</vt:lpstr>
      <vt:lpstr>Бланк_пустой</vt:lpstr>
      <vt:lpstr>Спагетти_Пример 1</vt:lpstr>
      <vt:lpstr>Спагетти_Пример_2</vt:lpstr>
      <vt:lpstr>Спагетти_Пример_3</vt:lpstr>
      <vt:lpstr>КПСЦ_ППР</vt:lpstr>
      <vt:lpstr>Чек-лист</vt:lpstr>
      <vt:lpstr>Памятка!Заголовки_для_печати</vt:lpstr>
      <vt:lpstr>Бланк_пустой!Область_печати</vt:lpstr>
      <vt:lpstr>Инструкция!Область_печати</vt:lpstr>
      <vt:lpstr>КПСЦ_ППР!Область_печати</vt:lpstr>
      <vt:lpstr>Памятка!Область_печати</vt:lpstr>
      <vt:lpstr>Содержание!Область_печати</vt:lpstr>
      <vt:lpstr>'Спагетти_Пример 1'!Область_печати</vt:lpstr>
      <vt:lpstr>Спагетти_Пример_2!Область_печати</vt:lpstr>
      <vt:lpstr>Спагетти_Пример_3!Область_печати</vt:lpstr>
      <vt:lpstr>'Чек-лист'!Область_печати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Ныркова</dc:creator>
  <cp:lastModifiedBy>Ныркова Светлана</cp:lastModifiedBy>
  <cp:lastPrinted>2026-08-20T14:02:12Z</cp:lastPrinted>
  <dcterms:created xsi:type="dcterms:W3CDTF">2015-06-05T18:19:34Z</dcterms:created>
  <dcterms:modified xsi:type="dcterms:W3CDTF">2026-09-20T14:48:52Z</dcterms:modified>
</cp:coreProperties>
</file>