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ownloads\Финал_на редактуру и оформление\Финал_на редактуру и оформление\02_Приложения\Пакет Б. Самостоятельная диагностика перед решением о ПО\"/>
    </mc:Choice>
  </mc:AlternateContent>
  <xr:revisionPtr revIDLastSave="0" documentId="13_ncr:1_{F5E79525-254C-4D0A-8EEB-E72BD94EC4EE}" xr6:coauthVersionLast="47" xr6:coauthVersionMax="47" xr10:uidLastSave="{00000000-0000-0000-0000-000000000000}"/>
  <bookViews>
    <workbookView xWindow="-110" yWindow="-110" windowWidth="21820" windowHeight="13900" tabRatio="759" xr2:uid="{00000000-000D-0000-FFFF-FFFF00000000}"/>
  </bookViews>
  <sheets>
    <sheet name="Содержание" sheetId="1" r:id="rId1"/>
    <sheet name="Инструкция" sheetId="2" r:id="rId2"/>
    <sheet name="Памятка" sheetId="3" r:id="rId3"/>
    <sheet name="Бланк_Хронометраж_Пустой" sheetId="7" r:id="rId4"/>
    <sheet name="Сводка (форма+пример)" sheetId="6" r:id="rId5"/>
    <sheet name="Таблица_соответствия" sheetId="9" r:id="rId6"/>
    <sheet name="Инструкция_Электрон_шаблон" sheetId="10" r:id="rId7"/>
    <sheet name="Пример" sheetId="11" r:id="rId8"/>
    <sheet name="В работу" sheetId="12" r:id="rId9"/>
    <sheet name="Шаблон" sheetId="13" r:id="rId10"/>
    <sheet name="Справочник временных затрат" sheetId="14" r:id="rId11"/>
    <sheet name="Инструкция_Подробно" sheetId="4" state="hidden" r:id="rId12"/>
    <sheet name="Инструкция_Подробно (2)" sheetId="5" state="hidden" r:id="rId13"/>
  </sheets>
  <definedNames>
    <definedName name="_xlnm._FilterDatabase" localSheetId="7" hidden="1">Пример!$A$13:$L$43</definedName>
    <definedName name="_xlnm._FilterDatabase" localSheetId="9" hidden="1">Шаблон!$A$14:$L$117</definedName>
    <definedName name="_xlnm.Print_Titles" localSheetId="2">Памятка!$2:$2</definedName>
    <definedName name="_xlnm.Print_Area" localSheetId="3">Бланк_Хронометраж_Пустой!$B$2:$I$45</definedName>
    <definedName name="_xlnm.Print_Area" localSheetId="8">'В работу'!$A$1:$E$71</definedName>
    <definedName name="_xlnm.Print_Area" localSheetId="1">Инструкция!$A$2:$E$39</definedName>
    <definedName name="_xlnm.Print_Area" localSheetId="11">Инструкция_Подробно!$B$1:$D$180</definedName>
    <definedName name="_xlnm.Print_Area" localSheetId="12">'Инструкция_Подробно (2)'!$A$1:$D$18</definedName>
    <definedName name="_xlnm.Print_Area" localSheetId="6">Инструкция_Электрон_шаблон!$A$1:$C$27</definedName>
    <definedName name="_xlnm.Print_Area" localSheetId="2">Памятка!$A$2:$H$29</definedName>
    <definedName name="_xlnm.Print_Area" localSheetId="4">'Сводка (форма+пример)'!$A$2:$K$45</definedName>
    <definedName name="_xlnm.Print_Area" localSheetId="0">Содержание!$A$2:$D$4</definedName>
  </definedNames>
  <calcPr calcId="191029"/>
  <pivotCaches>
    <pivotCache cacheId="0" r:id="rId14"/>
    <pivotCache cacheId="1" r:id="rId1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16" i="13" l="1"/>
  <c r="E416" i="13" s="1"/>
  <c r="G415" i="13"/>
  <c r="E414" i="13" s="1"/>
  <c r="G414" i="13"/>
  <c r="E413" i="13" s="1"/>
  <c r="G413" i="13"/>
  <c r="E412" i="13" s="1"/>
  <c r="G412" i="13"/>
  <c r="E411" i="13" s="1"/>
  <c r="G411" i="13"/>
  <c r="E410" i="13" s="1"/>
  <c r="G410" i="13"/>
  <c r="E409" i="13" s="1"/>
  <c r="G409" i="13"/>
  <c r="E408" i="13" s="1"/>
  <c r="G408" i="13"/>
  <c r="E407" i="13" s="1"/>
  <c r="G407" i="13"/>
  <c r="E406" i="13" s="1"/>
  <c r="G406" i="13"/>
  <c r="E405" i="13" s="1"/>
  <c r="G405" i="13"/>
  <c r="E404" i="13" s="1"/>
  <c r="G404" i="13"/>
  <c r="E403" i="13" s="1"/>
  <c r="G403" i="13"/>
  <c r="G402" i="13"/>
  <c r="E402" i="13"/>
  <c r="G401" i="13"/>
  <c r="E400" i="13" s="1"/>
  <c r="E401" i="13"/>
  <c r="G400" i="13"/>
  <c r="E399" i="13" s="1"/>
  <c r="G399" i="13"/>
  <c r="E398" i="13" s="1"/>
  <c r="G398" i="13"/>
  <c r="E397" i="13" s="1"/>
  <c r="G397" i="13"/>
  <c r="E396" i="13" s="1"/>
  <c r="G396" i="13"/>
  <c r="E395" i="13" s="1"/>
  <c r="G395" i="13"/>
  <c r="G394" i="13"/>
  <c r="E394" i="13"/>
  <c r="G393" i="13"/>
  <c r="E392" i="13" s="1"/>
  <c r="E393" i="13"/>
  <c r="G392" i="13"/>
  <c r="E391" i="13" s="1"/>
  <c r="G391" i="13"/>
  <c r="E390" i="13" s="1"/>
  <c r="G390" i="13"/>
  <c r="E389" i="13" s="1"/>
  <c r="G389" i="13"/>
  <c r="E388" i="13" s="1"/>
  <c r="G388" i="13"/>
  <c r="E387" i="13" s="1"/>
  <c r="G387" i="13"/>
  <c r="G386" i="13"/>
  <c r="E386" i="13"/>
  <c r="G385" i="13"/>
  <c r="E384" i="13" s="1"/>
  <c r="E385" i="13"/>
  <c r="G384" i="13"/>
  <c r="E383" i="13" s="1"/>
  <c r="G383" i="13"/>
  <c r="E382" i="13" s="1"/>
  <c r="G382" i="13"/>
  <c r="E381" i="13" s="1"/>
  <c r="G381" i="13"/>
  <c r="E380" i="13" s="1"/>
  <c r="G380" i="13"/>
  <c r="E379" i="13" s="1"/>
  <c r="G379" i="13"/>
  <c r="G378" i="13"/>
  <c r="E378" i="13"/>
  <c r="G377" i="13"/>
  <c r="E376" i="13" s="1"/>
  <c r="E377" i="13"/>
  <c r="G376" i="13"/>
  <c r="E375" i="13" s="1"/>
  <c r="G375" i="13"/>
  <c r="E374" i="13" s="1"/>
  <c r="G374" i="13"/>
  <c r="E373" i="13" s="1"/>
  <c r="G373" i="13"/>
  <c r="E372" i="13" s="1"/>
  <c r="G372" i="13"/>
  <c r="E371" i="13" s="1"/>
  <c r="G371" i="13"/>
  <c r="G370" i="13"/>
  <c r="E370" i="13"/>
  <c r="G369" i="13"/>
  <c r="E368" i="13" s="1"/>
  <c r="E369" i="13"/>
  <c r="G368" i="13"/>
  <c r="E367" i="13" s="1"/>
  <c r="G367" i="13"/>
  <c r="E366" i="13" s="1"/>
  <c r="G366" i="13"/>
  <c r="E365" i="13" s="1"/>
  <c r="G365" i="13"/>
  <c r="E364" i="13" s="1"/>
  <c r="G364" i="13"/>
  <c r="E363" i="13" s="1"/>
  <c r="G363" i="13"/>
  <c r="G362" i="13"/>
  <c r="E362" i="13"/>
  <c r="G361" i="13"/>
  <c r="E360" i="13" s="1"/>
  <c r="E361" i="13"/>
  <c r="G360" i="13"/>
  <c r="E359" i="13" s="1"/>
  <c r="G359" i="13"/>
  <c r="E358" i="13" s="1"/>
  <c r="G358" i="13"/>
  <c r="E357" i="13" s="1"/>
  <c r="G357" i="13"/>
  <c r="E356" i="13" s="1"/>
  <c r="G356" i="13"/>
  <c r="E355" i="13" s="1"/>
  <c r="G355" i="13"/>
  <c r="G354" i="13"/>
  <c r="E354" i="13"/>
  <c r="G353" i="13"/>
  <c r="E352" i="13" s="1"/>
  <c r="E353" i="13"/>
  <c r="G352" i="13"/>
  <c r="E351" i="13" s="1"/>
  <c r="G351" i="13"/>
  <c r="E350" i="13" s="1"/>
  <c r="G350" i="13"/>
  <c r="E349" i="13" s="1"/>
  <c r="G349" i="13"/>
  <c r="E348" i="13" s="1"/>
  <c r="G348" i="13"/>
  <c r="E347" i="13" s="1"/>
  <c r="G347" i="13"/>
  <c r="G346" i="13"/>
  <c r="E346" i="13"/>
  <c r="G345" i="13"/>
  <c r="E344" i="13" s="1"/>
  <c r="E345" i="13"/>
  <c r="G344" i="13"/>
  <c r="E343" i="13" s="1"/>
  <c r="G343" i="13"/>
  <c r="E342" i="13" s="1"/>
  <c r="G342" i="13"/>
  <c r="E341" i="13" s="1"/>
  <c r="G341" i="13"/>
  <c r="E340" i="13" s="1"/>
  <c r="G340" i="13"/>
  <c r="E339" i="13" s="1"/>
  <c r="G339" i="13"/>
  <c r="G338" i="13"/>
  <c r="E338" i="13"/>
  <c r="G337" i="13"/>
  <c r="E336" i="13" s="1"/>
  <c r="E337" i="13"/>
  <c r="G336" i="13"/>
  <c r="E335" i="13" s="1"/>
  <c r="G335" i="13"/>
  <c r="E334" i="13" s="1"/>
  <c r="G334" i="13"/>
  <c r="E333" i="13" s="1"/>
  <c r="G333" i="13"/>
  <c r="E332" i="13" s="1"/>
  <c r="G332" i="13"/>
  <c r="E331" i="13" s="1"/>
  <c r="G331" i="13"/>
  <c r="G330" i="13"/>
  <c r="E330" i="13"/>
  <c r="G329" i="13"/>
  <c r="E328" i="13" s="1"/>
  <c r="E329" i="13"/>
  <c r="G328" i="13"/>
  <c r="E327" i="13" s="1"/>
  <c r="G327" i="13"/>
  <c r="E326" i="13" s="1"/>
  <c r="G326" i="13"/>
  <c r="E325" i="13" s="1"/>
  <c r="G325" i="13"/>
  <c r="E324" i="13" s="1"/>
  <c r="G324" i="13"/>
  <c r="E323" i="13" s="1"/>
  <c r="G323" i="13"/>
  <c r="G322" i="13"/>
  <c r="E322" i="13"/>
  <c r="G321" i="13"/>
  <c r="E320" i="13" s="1"/>
  <c r="E321" i="13"/>
  <c r="G320" i="13"/>
  <c r="E319" i="13" s="1"/>
  <c r="G319" i="13"/>
  <c r="E318" i="13" s="1"/>
  <c r="G318" i="13"/>
  <c r="E317" i="13" s="1"/>
  <c r="G317" i="13"/>
  <c r="E316" i="13" s="1"/>
  <c r="G316" i="13"/>
  <c r="E315" i="13" s="1"/>
  <c r="G315" i="13"/>
  <c r="G314" i="13"/>
  <c r="E314" i="13"/>
  <c r="G313" i="13"/>
  <c r="E312" i="13" s="1"/>
  <c r="E313" i="13"/>
  <c r="G312" i="13"/>
  <c r="E311" i="13" s="1"/>
  <c r="G311" i="13"/>
  <c r="E310" i="13" s="1"/>
  <c r="G310" i="13"/>
  <c r="E309" i="13" s="1"/>
  <c r="G309" i="13"/>
  <c r="E308" i="13" s="1"/>
  <c r="G308" i="13"/>
  <c r="E307" i="13" s="1"/>
  <c r="G307" i="13"/>
  <c r="G306" i="13"/>
  <c r="E306" i="13"/>
  <c r="G305" i="13"/>
  <c r="E304" i="13" s="1"/>
  <c r="E305" i="13"/>
  <c r="G304" i="13"/>
  <c r="E303" i="13" s="1"/>
  <c r="G303" i="13"/>
  <c r="E302" i="13" s="1"/>
  <c r="G302" i="13"/>
  <c r="E301" i="13" s="1"/>
  <c r="G301" i="13"/>
  <c r="E300" i="13" s="1"/>
  <c r="G300" i="13"/>
  <c r="E299" i="13" s="1"/>
  <c r="G299" i="13"/>
  <c r="G298" i="13"/>
  <c r="E298" i="13"/>
  <c r="G297" i="13"/>
  <c r="E296" i="13" s="1"/>
  <c r="E297" i="13"/>
  <c r="G296" i="13"/>
  <c r="E295" i="13" s="1"/>
  <c r="G295" i="13"/>
  <c r="E294" i="13" s="1"/>
  <c r="G294" i="13"/>
  <c r="E293" i="13" s="1"/>
  <c r="G293" i="13"/>
  <c r="E292" i="13" s="1"/>
  <c r="G292" i="13"/>
  <c r="E291" i="13" s="1"/>
  <c r="G291" i="13"/>
  <c r="G290" i="13"/>
  <c r="E290" i="13"/>
  <c r="G289" i="13"/>
  <c r="E288" i="13" s="1"/>
  <c r="E289" i="13"/>
  <c r="G288" i="13"/>
  <c r="E287" i="13" s="1"/>
  <c r="G287" i="13"/>
  <c r="E286" i="13" s="1"/>
  <c r="G286" i="13"/>
  <c r="E285" i="13" s="1"/>
  <c r="G285" i="13"/>
  <c r="E284" i="13" s="1"/>
  <c r="G284" i="13"/>
  <c r="E283" i="13" s="1"/>
  <c r="G283" i="13"/>
  <c r="G282" i="13"/>
  <c r="E282" i="13"/>
  <c r="G281" i="13"/>
  <c r="E280" i="13" s="1"/>
  <c r="E281" i="13"/>
  <c r="G280" i="13"/>
  <c r="E279" i="13" s="1"/>
  <c r="G279" i="13"/>
  <c r="E278" i="13" s="1"/>
  <c r="G278" i="13"/>
  <c r="E277" i="13" s="1"/>
  <c r="G277" i="13"/>
  <c r="E276" i="13" s="1"/>
  <c r="G276" i="13"/>
  <c r="E275" i="13" s="1"/>
  <c r="G275" i="13"/>
  <c r="G274" i="13"/>
  <c r="E274" i="13"/>
  <c r="G273" i="13"/>
  <c r="E272" i="13" s="1"/>
  <c r="E273" i="13"/>
  <c r="G272" i="13"/>
  <c r="E271" i="13" s="1"/>
  <c r="G271" i="13"/>
  <c r="E270" i="13" s="1"/>
  <c r="G270" i="13"/>
  <c r="E269" i="13" s="1"/>
  <c r="G269" i="13"/>
  <c r="E268" i="13" s="1"/>
  <c r="G268" i="13"/>
  <c r="E267" i="13" s="1"/>
  <c r="G267" i="13"/>
  <c r="G266" i="13"/>
  <c r="E266" i="13"/>
  <c r="G265" i="13"/>
  <c r="E264" i="13" s="1"/>
  <c r="E265" i="13"/>
  <c r="G264" i="13"/>
  <c r="E263" i="13" s="1"/>
  <c r="G263" i="13"/>
  <c r="E262" i="13" s="1"/>
  <c r="G262" i="13"/>
  <c r="E261" i="13" s="1"/>
  <c r="G261" i="13"/>
  <c r="E260" i="13" s="1"/>
  <c r="G260" i="13"/>
  <c r="E259" i="13" s="1"/>
  <c r="G259" i="13"/>
  <c r="G258" i="13"/>
  <c r="E258" i="13"/>
  <c r="G257" i="13"/>
  <c r="E256" i="13" s="1"/>
  <c r="E257" i="13"/>
  <c r="G256" i="13"/>
  <c r="E255" i="13" s="1"/>
  <c r="G255" i="13"/>
  <c r="E254" i="13" s="1"/>
  <c r="G254" i="13"/>
  <c r="E253" i="13" s="1"/>
  <c r="G253" i="13"/>
  <c r="E252" i="13" s="1"/>
  <c r="G252" i="13"/>
  <c r="E251" i="13" s="1"/>
  <c r="G251" i="13"/>
  <c r="G250" i="13"/>
  <c r="E250" i="13"/>
  <c r="G249" i="13"/>
  <c r="E248" i="13" s="1"/>
  <c r="E249" i="13"/>
  <c r="G248" i="13"/>
  <c r="E247" i="13" s="1"/>
  <c r="G247" i="13"/>
  <c r="E246" i="13" s="1"/>
  <c r="G246" i="13"/>
  <c r="E245" i="13" s="1"/>
  <c r="G245" i="13"/>
  <c r="E244" i="13" s="1"/>
  <c r="G244" i="13"/>
  <c r="E243" i="13" s="1"/>
  <c r="G243" i="13"/>
  <c r="G242" i="13"/>
  <c r="E242" i="13"/>
  <c r="G241" i="13"/>
  <c r="E240" i="13" s="1"/>
  <c r="E241" i="13"/>
  <c r="G240" i="13"/>
  <c r="E239" i="13" s="1"/>
  <c r="G239" i="13"/>
  <c r="E238" i="13" s="1"/>
  <c r="G238" i="13"/>
  <c r="E237" i="13" s="1"/>
  <c r="G237" i="13"/>
  <c r="E236" i="13" s="1"/>
  <c r="G236" i="13"/>
  <c r="E235" i="13" s="1"/>
  <c r="G235" i="13"/>
  <c r="G234" i="13"/>
  <c r="E234" i="13"/>
  <c r="G233" i="13"/>
  <c r="E232" i="13" s="1"/>
  <c r="E233" i="13"/>
  <c r="G232" i="13"/>
  <c r="E231" i="13" s="1"/>
  <c r="G231" i="13"/>
  <c r="E230" i="13" s="1"/>
  <c r="G230" i="13"/>
  <c r="E229" i="13" s="1"/>
  <c r="G229" i="13"/>
  <c r="E228" i="13" s="1"/>
  <c r="G228" i="13"/>
  <c r="E227" i="13" s="1"/>
  <c r="G227" i="13"/>
  <c r="G226" i="13"/>
  <c r="E226" i="13"/>
  <c r="G225" i="13"/>
  <c r="E224" i="13" s="1"/>
  <c r="E225" i="13"/>
  <c r="G224" i="13"/>
  <c r="E223" i="13" s="1"/>
  <c r="G223" i="13"/>
  <c r="E222" i="13" s="1"/>
  <c r="G222" i="13"/>
  <c r="E221" i="13" s="1"/>
  <c r="G221" i="13"/>
  <c r="E220" i="13" s="1"/>
  <c r="G220" i="13"/>
  <c r="E219" i="13" s="1"/>
  <c r="G219" i="13"/>
  <c r="G218" i="13"/>
  <c r="E218" i="13"/>
  <c r="G217" i="13"/>
  <c r="E216" i="13" s="1"/>
  <c r="E217" i="13"/>
  <c r="G216" i="13"/>
  <c r="E215" i="13" s="1"/>
  <c r="G215" i="13"/>
  <c r="E214" i="13" s="1"/>
  <c r="G214" i="13"/>
  <c r="E213" i="13" s="1"/>
  <c r="G213" i="13"/>
  <c r="E212" i="13" s="1"/>
  <c r="G212" i="13"/>
  <c r="E211" i="13" s="1"/>
  <c r="G211" i="13"/>
  <c r="G210" i="13"/>
  <c r="E210" i="13"/>
  <c r="G209" i="13"/>
  <c r="E208" i="13" s="1"/>
  <c r="E209" i="13"/>
  <c r="G208" i="13"/>
  <c r="E207" i="13" s="1"/>
  <c r="G207" i="13"/>
  <c r="E206" i="13" s="1"/>
  <c r="G206" i="13"/>
  <c r="E205" i="13" s="1"/>
  <c r="G205" i="13"/>
  <c r="E204" i="13" s="1"/>
  <c r="G204" i="13"/>
  <c r="E203" i="13" s="1"/>
  <c r="G203" i="13"/>
  <c r="G202" i="13"/>
  <c r="E202" i="13"/>
  <c r="G201" i="13"/>
  <c r="E200" i="13" s="1"/>
  <c r="E201" i="13"/>
  <c r="G200" i="13"/>
  <c r="E199" i="13" s="1"/>
  <c r="G199" i="13"/>
  <c r="E198" i="13" s="1"/>
  <c r="G198" i="13"/>
  <c r="E197" i="13" s="1"/>
  <c r="G197" i="13"/>
  <c r="E196" i="13" s="1"/>
  <c r="G196" i="13"/>
  <c r="E195" i="13" s="1"/>
  <c r="G195" i="13"/>
  <c r="G194" i="13"/>
  <c r="E194" i="13"/>
  <c r="G193" i="13"/>
  <c r="E192" i="13" s="1"/>
  <c r="E193" i="13"/>
  <c r="G192" i="13"/>
  <c r="E191" i="13" s="1"/>
  <c r="G191" i="13"/>
  <c r="E190" i="13" s="1"/>
  <c r="G190" i="13"/>
  <c r="E189" i="13" s="1"/>
  <c r="G189" i="13"/>
  <c r="E188" i="13" s="1"/>
  <c r="G188" i="13"/>
  <c r="E187" i="13" s="1"/>
  <c r="G187" i="13"/>
  <c r="G186" i="13"/>
  <c r="E186" i="13"/>
  <c r="G185" i="13"/>
  <c r="E184" i="13" s="1"/>
  <c r="E185" i="13"/>
  <c r="G184" i="13"/>
  <c r="E183" i="13" s="1"/>
  <c r="G183" i="13"/>
  <c r="E182" i="13" s="1"/>
  <c r="G182" i="13"/>
  <c r="E181" i="13" s="1"/>
  <c r="G181" i="13"/>
  <c r="E180" i="13" s="1"/>
  <c r="G180" i="13"/>
  <c r="E179" i="13" s="1"/>
  <c r="G179" i="13"/>
  <c r="G178" i="13"/>
  <c r="E178" i="13"/>
  <c r="G177" i="13"/>
  <c r="E176" i="13" s="1"/>
  <c r="E177" i="13"/>
  <c r="G176" i="13"/>
  <c r="E175" i="13" s="1"/>
  <c r="G175" i="13"/>
  <c r="E174" i="13" s="1"/>
  <c r="G174" i="13"/>
  <c r="E173" i="13" s="1"/>
  <c r="G173" i="13"/>
  <c r="E172" i="13" s="1"/>
  <c r="G172" i="13"/>
  <c r="E171" i="13" s="1"/>
  <c r="G171" i="13"/>
  <c r="G170" i="13"/>
  <c r="E170" i="13"/>
  <c r="G169" i="13"/>
  <c r="E168" i="13" s="1"/>
  <c r="E169" i="13"/>
  <c r="G168" i="13"/>
  <c r="E167" i="13" s="1"/>
  <c r="G167" i="13"/>
  <c r="E166" i="13" s="1"/>
  <c r="G166" i="13"/>
  <c r="E165" i="13" s="1"/>
  <c r="G165" i="13"/>
  <c r="E164" i="13" s="1"/>
  <c r="G164" i="13"/>
  <c r="E163" i="13" s="1"/>
  <c r="G163" i="13"/>
  <c r="G162" i="13"/>
  <c r="E162" i="13"/>
  <c r="G161" i="13"/>
  <c r="E160" i="13" s="1"/>
  <c r="E161" i="13"/>
  <c r="G160" i="13"/>
  <c r="E159" i="13" s="1"/>
  <c r="G159" i="13"/>
  <c r="E158" i="13" s="1"/>
  <c r="G158" i="13"/>
  <c r="E157" i="13" s="1"/>
  <c r="G157" i="13"/>
  <c r="E156" i="13" s="1"/>
  <c r="G156" i="13"/>
  <c r="E155" i="13" s="1"/>
  <c r="G155" i="13"/>
  <c r="G154" i="13"/>
  <c r="E154" i="13"/>
  <c r="G153" i="13"/>
  <c r="E152" i="13" s="1"/>
  <c r="E153" i="13"/>
  <c r="G152" i="13"/>
  <c r="E151" i="13" s="1"/>
  <c r="G151" i="13"/>
  <c r="E150" i="13" s="1"/>
  <c r="G150" i="13"/>
  <c r="E149" i="13" s="1"/>
  <c r="G149" i="13"/>
  <c r="E148" i="13" s="1"/>
  <c r="G148" i="13"/>
  <c r="E147" i="13" s="1"/>
  <c r="G147" i="13"/>
  <c r="G146" i="13"/>
  <c r="E146" i="13"/>
  <c r="G145" i="13"/>
  <c r="E144" i="13" s="1"/>
  <c r="E145" i="13"/>
  <c r="G144" i="13"/>
  <c r="E143" i="13" s="1"/>
  <c r="G143" i="13"/>
  <c r="E142" i="13" s="1"/>
  <c r="G142" i="13"/>
  <c r="E141" i="13" s="1"/>
  <c r="G141" i="13"/>
  <c r="E140" i="13" s="1"/>
  <c r="G140" i="13"/>
  <c r="E139" i="13" s="1"/>
  <c r="G139" i="13"/>
  <c r="G138" i="13"/>
  <c r="E138" i="13"/>
  <c r="G137" i="13"/>
  <c r="E136" i="13" s="1"/>
  <c r="E137" i="13"/>
  <c r="G136" i="13"/>
  <c r="E135" i="13" s="1"/>
  <c r="G135" i="13"/>
  <c r="E134" i="13" s="1"/>
  <c r="G134" i="13"/>
  <c r="E133" i="13" s="1"/>
  <c r="G133" i="13"/>
  <c r="E132" i="13" s="1"/>
  <c r="G132" i="13"/>
  <c r="E131" i="13" s="1"/>
  <c r="G131" i="13"/>
  <c r="G130" i="13"/>
  <c r="E130" i="13"/>
  <c r="G129" i="13"/>
  <c r="E128" i="13" s="1"/>
  <c r="E129" i="13"/>
  <c r="G128" i="13"/>
  <c r="E127" i="13" s="1"/>
  <c r="G127" i="13"/>
  <c r="E126" i="13" s="1"/>
  <c r="G126" i="13"/>
  <c r="E125" i="13" s="1"/>
  <c r="G125" i="13"/>
  <c r="E124" i="13" s="1"/>
  <c r="G124" i="13"/>
  <c r="E123" i="13" s="1"/>
  <c r="G123" i="13"/>
  <c r="G122" i="13"/>
  <c r="E122" i="13"/>
  <c r="G121" i="13"/>
  <c r="E120" i="13" s="1"/>
  <c r="E121" i="13"/>
  <c r="G120" i="13"/>
  <c r="E119" i="13" s="1"/>
  <c r="G119" i="13"/>
  <c r="E118" i="13" s="1"/>
  <c r="G118" i="13"/>
  <c r="E117" i="13" s="1"/>
  <c r="G117" i="13"/>
  <c r="E116" i="13" s="1"/>
  <c r="G116" i="13"/>
  <c r="E115" i="13" s="1"/>
  <c r="G115" i="13"/>
  <c r="G114" i="13"/>
  <c r="E114" i="13"/>
  <c r="G113" i="13"/>
  <c r="E112" i="13" s="1"/>
  <c r="E113" i="13"/>
  <c r="G112" i="13"/>
  <c r="E111" i="13" s="1"/>
  <c r="G111" i="13"/>
  <c r="E110" i="13" s="1"/>
  <c r="G110" i="13"/>
  <c r="E109" i="13" s="1"/>
  <c r="G109" i="13"/>
  <c r="E108" i="13" s="1"/>
  <c r="G108" i="13"/>
  <c r="E107" i="13" s="1"/>
  <c r="G107" i="13"/>
  <c r="G106" i="13"/>
  <c r="E106" i="13"/>
  <c r="G105" i="13"/>
  <c r="E104" i="13" s="1"/>
  <c r="E105" i="13"/>
  <c r="G104" i="13"/>
  <c r="E103" i="13" s="1"/>
  <c r="G103" i="13"/>
  <c r="E102" i="13" s="1"/>
  <c r="G102" i="13"/>
  <c r="E101" i="13" s="1"/>
  <c r="G101" i="13"/>
  <c r="E100" i="13" s="1"/>
  <c r="G100" i="13"/>
  <c r="E99" i="13" s="1"/>
  <c r="G99" i="13"/>
  <c r="G98" i="13"/>
  <c r="E98" i="13"/>
  <c r="G97" i="13"/>
  <c r="E96" i="13" s="1"/>
  <c r="E97" i="13"/>
  <c r="G96" i="13"/>
  <c r="E95" i="13" s="1"/>
  <c r="G95" i="13"/>
  <c r="E94" i="13" s="1"/>
  <c r="G94" i="13"/>
  <c r="E93" i="13" s="1"/>
  <c r="G93" i="13"/>
  <c r="E92" i="13" s="1"/>
  <c r="G92" i="13"/>
  <c r="E91" i="13" s="1"/>
  <c r="G91" i="13"/>
  <c r="G90" i="13"/>
  <c r="E90" i="13"/>
  <c r="G89" i="13"/>
  <c r="E88" i="13" s="1"/>
  <c r="E89" i="13"/>
  <c r="G88" i="13"/>
  <c r="E87" i="13" s="1"/>
  <c r="G87" i="13"/>
  <c r="E86" i="13" s="1"/>
  <c r="G86" i="13"/>
  <c r="E85" i="13" s="1"/>
  <c r="G85" i="13"/>
  <c r="E84" i="13" s="1"/>
  <c r="G84" i="13"/>
  <c r="E83" i="13" s="1"/>
  <c r="G83" i="13"/>
  <c r="G82" i="13"/>
  <c r="E82" i="13"/>
  <c r="G81" i="13"/>
  <c r="E80" i="13" s="1"/>
  <c r="E81" i="13"/>
  <c r="G80" i="13"/>
  <c r="E79" i="13" s="1"/>
  <c r="G79" i="13"/>
  <c r="E78" i="13" s="1"/>
  <c r="G78" i="13"/>
  <c r="E77" i="13" s="1"/>
  <c r="G77" i="13"/>
  <c r="E76" i="13" s="1"/>
  <c r="G76" i="13"/>
  <c r="E75" i="13" s="1"/>
  <c r="G75" i="13"/>
  <c r="G74" i="13"/>
  <c r="E74" i="13"/>
  <c r="G73" i="13"/>
  <c r="E72" i="13" s="1"/>
  <c r="E73" i="13"/>
  <c r="G72" i="13"/>
  <c r="E71" i="13" s="1"/>
  <c r="G71" i="13"/>
  <c r="E70" i="13" s="1"/>
  <c r="G70" i="13"/>
  <c r="E69" i="13" s="1"/>
  <c r="G69" i="13"/>
  <c r="E68" i="13" s="1"/>
  <c r="G68" i="13"/>
  <c r="E67" i="13" s="1"/>
  <c r="G67" i="13"/>
  <c r="G66" i="13"/>
  <c r="E66" i="13"/>
  <c r="G65" i="13"/>
  <c r="E64" i="13" s="1"/>
  <c r="E65" i="13"/>
  <c r="G64" i="13"/>
  <c r="E63" i="13" s="1"/>
  <c r="G63" i="13"/>
  <c r="E62" i="13" s="1"/>
  <c r="G62" i="13"/>
  <c r="E61" i="13" s="1"/>
  <c r="G61" i="13"/>
  <c r="E60" i="13" s="1"/>
  <c r="G60" i="13"/>
  <c r="E59" i="13" s="1"/>
  <c r="G59" i="13"/>
  <c r="G58" i="13"/>
  <c r="E58" i="13"/>
  <c r="G57" i="13"/>
  <c r="E56" i="13" s="1"/>
  <c r="E57" i="13"/>
  <c r="G56" i="13"/>
  <c r="E55" i="13" s="1"/>
  <c r="G55" i="13"/>
  <c r="E54" i="13" s="1"/>
  <c r="G54" i="13"/>
  <c r="E53" i="13" s="1"/>
  <c r="G53" i="13"/>
  <c r="E52" i="13" s="1"/>
  <c r="G52" i="13"/>
  <c r="E51" i="13" s="1"/>
  <c r="G51" i="13"/>
  <c r="G50" i="13"/>
  <c r="E50" i="13"/>
  <c r="G49" i="13"/>
  <c r="E48" i="13" s="1"/>
  <c r="E49" i="13"/>
  <c r="G48" i="13"/>
  <c r="E47" i="13" s="1"/>
  <c r="G47" i="13"/>
  <c r="E46" i="13" s="1"/>
  <c r="G46" i="13"/>
  <c r="E45" i="13" s="1"/>
  <c r="G45" i="13"/>
  <c r="E44" i="13" s="1"/>
  <c r="G44" i="13"/>
  <c r="E43" i="13" s="1"/>
  <c r="G43" i="13"/>
  <c r="G42" i="13"/>
  <c r="E42" i="13"/>
  <c r="G41" i="13"/>
  <c r="E40" i="13" s="1"/>
  <c r="E41" i="13"/>
  <c r="G40" i="13"/>
  <c r="E39" i="13" s="1"/>
  <c r="G39" i="13"/>
  <c r="E38" i="13" s="1"/>
  <c r="G38" i="13"/>
  <c r="E37" i="13" s="1"/>
  <c r="G37" i="13"/>
  <c r="E36" i="13" s="1"/>
  <c r="G36" i="13"/>
  <c r="E35" i="13" s="1"/>
  <c r="G35" i="13"/>
  <c r="G34" i="13"/>
  <c r="E34" i="13"/>
  <c r="G33" i="13"/>
  <c r="E32" i="13" s="1"/>
  <c r="E33" i="13"/>
  <c r="G32" i="13"/>
  <c r="E31" i="13" s="1"/>
  <c r="G31" i="13"/>
  <c r="E30" i="13" s="1"/>
  <c r="G30" i="13"/>
  <c r="E29" i="13" s="1"/>
  <c r="G29" i="13"/>
  <c r="E28" i="13" s="1"/>
  <c r="G28" i="13"/>
  <c r="E27" i="13" s="1"/>
  <c r="G27" i="13"/>
  <c r="G26" i="13"/>
  <c r="E26" i="13"/>
  <c r="G25" i="13"/>
  <c r="E24" i="13" s="1"/>
  <c r="E25" i="13"/>
  <c r="G24" i="13"/>
  <c r="E23" i="13" s="1"/>
  <c r="G23" i="13"/>
  <c r="E22" i="13" s="1"/>
  <c r="G22" i="13"/>
  <c r="E21" i="13" s="1"/>
  <c r="G21" i="13"/>
  <c r="E20" i="13" s="1"/>
  <c r="G20" i="13"/>
  <c r="E19" i="13" s="1"/>
  <c r="G19" i="13"/>
  <c r="G18" i="13"/>
  <c r="E18" i="13"/>
  <c r="G17" i="13"/>
  <c r="E16" i="13" s="1"/>
  <c r="E17" i="13"/>
  <c r="G16" i="13"/>
  <c r="E15" i="13" s="1"/>
  <c r="G15" i="13"/>
  <c r="G43" i="11"/>
  <c r="E43" i="11" s="1"/>
  <c r="G42" i="11"/>
  <c r="E41" i="11" s="1"/>
  <c r="G41" i="11"/>
  <c r="E40" i="11" s="1"/>
  <c r="G40" i="11"/>
  <c r="G39" i="11"/>
  <c r="E39" i="11"/>
  <c r="G38" i="11"/>
  <c r="E37" i="11" s="1"/>
  <c r="E38" i="11"/>
  <c r="G37" i="11"/>
  <c r="E36" i="11" s="1"/>
  <c r="G36" i="11"/>
  <c r="E35" i="11" s="1"/>
  <c r="G35" i="11"/>
  <c r="E34" i="11" s="1"/>
  <c r="G34" i="11"/>
  <c r="E33" i="11" s="1"/>
  <c r="G33" i="11"/>
  <c r="E32" i="11" s="1"/>
  <c r="G32" i="11"/>
  <c r="G31" i="11"/>
  <c r="E31" i="11"/>
  <c r="G30" i="11"/>
  <c r="E29" i="11" s="1"/>
  <c r="E30" i="11"/>
  <c r="G29" i="11"/>
  <c r="E28" i="11" s="1"/>
  <c r="G28" i="11"/>
  <c r="E27" i="11" s="1"/>
  <c r="G27" i="11"/>
  <c r="E26" i="11" s="1"/>
  <c r="G26" i="11"/>
  <c r="E25" i="11" s="1"/>
  <c r="G25" i="11"/>
  <c r="E24" i="11" s="1"/>
  <c r="G24" i="11"/>
  <c r="G23" i="11"/>
  <c r="E23" i="11"/>
  <c r="G22" i="11"/>
  <c r="E21" i="11" s="1"/>
  <c r="E22" i="11"/>
  <c r="G21" i="11"/>
  <c r="E20" i="11" s="1"/>
  <c r="G20" i="11"/>
  <c r="E19" i="11" s="1"/>
  <c r="G19" i="11"/>
  <c r="E18" i="11" s="1"/>
  <c r="G18" i="11"/>
  <c r="E17" i="11" s="1"/>
  <c r="G17" i="11"/>
  <c r="E16" i="11" s="1"/>
  <c r="G16" i="11"/>
  <c r="G15" i="11"/>
  <c r="E15" i="11"/>
  <c r="G14" i="11"/>
  <c r="E14" i="11"/>
  <c r="E42" i="11" l="1"/>
  <c r="E415" i="13"/>
  <c r="D45" i="7" l="1"/>
  <c r="E57" i="6"/>
  <c r="E56" i="6"/>
  <c r="E55" i="6"/>
  <c r="E54" i="6"/>
  <c r="E53" i="6"/>
  <c r="E52" i="6"/>
  <c r="E45" i="6"/>
  <c r="E51" i="6" l="1"/>
  <c r="E50" i="6" s="1"/>
  <c r="L60" i="6" s="1"/>
  <c r="F51" i="6"/>
  <c r="E59" i="6"/>
  <c r="F52" i="6"/>
  <c r="F53" i="6"/>
  <c r="F54" i="6"/>
  <c r="F55" i="6"/>
  <c r="F56" i="6"/>
  <c r="F50" i="6" l="1"/>
  <c r="M60" i="6" s="1"/>
  <c r="E5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Codex</author>
  </authors>
  <commentList>
    <comment ref="H15" authorId="0" shapeId="0" xr:uid="{00000000-0006-0000-0600-000001000000}">
      <text>
        <r>
          <rPr>
            <sz val="11"/>
            <color theme="1"/>
            <rFont val="Calibri"/>
            <family val="2"/>
            <scheme val="minor"/>
          </rPr>
          <t>Выберите тип работ из списка. Если действие смешанное, разделите его на несколько строк по времени.</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Codex</author>
  </authors>
  <commentList>
    <comment ref="I15" authorId="0" shapeId="0" xr:uid="{9676D7F5-5370-418F-A01A-461A0943739C}">
      <text>
        <r>
          <rPr>
            <sz val="11"/>
            <color theme="1"/>
            <rFont val="Calibri"/>
            <family val="2"/>
            <scheme val="minor"/>
          </rPr>
          <t>Выберите тип работ из списка. Если действие смешанное, разделите его на несколько строк по времени.</t>
        </r>
      </text>
    </comment>
    <comment ref="J15" authorId="0" shapeId="0" xr:uid="{00000000-0006-0000-0500-000001000000}">
      <text>
        <r>
          <rPr>
            <sz val="11"/>
            <color theme="1"/>
            <rFont val="Calibri"/>
            <family val="2"/>
            <scheme val="minor"/>
          </rPr>
          <t>Выберите тип работ из выпадающего списка. Если действие смешанное, разделите его на несколько строк по времени.</t>
        </r>
      </text>
    </comment>
  </commentList>
</comments>
</file>

<file path=xl/sharedStrings.xml><?xml version="1.0" encoding="utf-8"?>
<sst xmlns="http://schemas.openxmlformats.org/spreadsheetml/2006/main" count="1092" uniqueCount="808">
  <si>
    <t>Лист "Выбор_типового_замера"</t>
  </si>
  <si>
    <t>Как выбрать типовой замер</t>
  </si>
  <si>
    <t>Нетипичный замер не удаляйте молча: запишите особую причину.</t>
  </si>
  <si>
    <t>□</t>
  </si>
  <si>
    <t>ПАМЯТКА НАБЛЮДАТЕЛЯ ПО ХРОНОМЕТРАЖУ</t>
  </si>
  <si>
    <t>Возьмите этот лист с собой на наблюдение. Смотрите на процесс, а не на человека: фиксируйте факты, время и причину задержек.</t>
  </si>
  <si>
    <t>1. ДО ВЫХОДА</t>
  </si>
  <si>
    <t>КАК ВЫБРАТЬ ТИП РАБОТЫ</t>
  </si>
  <si>
    <t>Тип</t>
  </si>
  <si>
    <t>Когда ставить</t>
  </si>
  <si>
    <t>Пример</t>
  </si>
  <si>
    <t>Значимая / полезная</t>
  </si>
  <si>
    <t>Приняли звонок, зарегистрировали заявку, закрыли заявку.</t>
  </si>
  <si>
    <t>Незначимая</t>
  </si>
  <si>
    <t>Ожидание / уточнения</t>
  </si>
  <si>
    <t>Работа стоит: ждут ответ, доступ, звонок, информацию.</t>
  </si>
  <si>
    <t>Мастер не отвечает, ищут контакт, нет доступа.</t>
  </si>
  <si>
    <t>Перемещения</t>
  </si>
  <si>
    <t>Идет или едет с места на место.</t>
  </si>
  <si>
    <t>Кабинет мастера, переход к столу, путь к объекту.</t>
  </si>
  <si>
    <t>Потери</t>
  </si>
  <si>
    <t>Повтор, контроль, переделка, дублирование.</t>
  </si>
  <si>
    <t>Сверка журнала, повторный звонок, переписывание данных.</t>
  </si>
  <si>
    <t>2. ВО ВРЕМЯ НАБЛЮДЕНИЯ</t>
  </si>
  <si>
    <t>ЕСЛИ СОМНЕВАЕТЕСЬ</t>
  </si>
  <si>
    <t>3. ПОСЛЕ 5 ЗАМЕРОВ</t>
  </si>
  <si>
    <t>КАК ПОТОМ СЧИТАТЬ</t>
  </si>
  <si>
    <t>На бумаге: отметьте типы работ разными пометками и сложите минуты по каждому типу.
В Excel: включите Данные -&gt; Фильтр, в графе Вид работы выберите нужный тип и сложите видимые минуты.
Потери суммируйте вместе, но причины сохраняйте в комментариях.</t>
  </si>
  <si>
    <t>Главное правило: одна строка = одно действие или одно ожидание. Не смешивайте действие, ожидание и перемещение в одной строке.</t>
  </si>
  <si>
    <t>Не включайте обед и личные перерывы в сводку. Их можно записать отдельной строкой, чтобы день не потерялся.</t>
  </si>
  <si>
    <t xml:space="preserve">Методическая инструкция по проведению хронометража </t>
  </si>
  <si>
    <t>1. Назначение хронометража</t>
  </si>
  <si>
    <t>Хронометраж - это метод наблюдения и фиксации длительности всех операций, выполняемых сотрудником в течение рабочего дня или смены.</t>
  </si>
  <si>
    <t>- увидеть фактическую структуру рабочего времени;</t>
  </si>
  <si>
    <t>- отделить действия, создающие ценность, от ожиданий, дублирования, перемещений и переделок;</t>
  </si>
  <si>
    <t>- получить данные для карты текущего состояния и дальнейших улучшений;</t>
  </si>
  <si>
    <t>- обсуждать процесс на фактах, а не на ощущениях.</t>
  </si>
  <si>
    <t>Хронометраж не предназначен для поиска виноватых. Его смысл - показать, как организован процесс и где система забирает время у сотрудника.</t>
  </si>
  <si>
    <t>2. Базовые понятия бережливого подхода</t>
  </si>
  <si>
    <t>При заполнении бланка важно смотреть на действия с точки зрения потребителя результата. В ЖКХ таким потребителем чаще всего является житель, но также могут быть руководство, контролирующие органы или другая внутренняя служба.</t>
  </si>
  <si>
    <t>Термин</t>
  </si>
  <si>
    <t>Простое объяснение</t>
  </si>
  <si>
    <t>Пример для ЖКХ</t>
  </si>
  <si>
    <t>Ценность</t>
  </si>
  <si>
    <t>То, что реально приближает потребителя к нужному результату.</t>
  </si>
  <si>
    <t>Заявка принята, проблема передана в работу, авария устранена, житель получил понятный статус.</t>
  </si>
  <si>
    <t>Поток создания ценности</t>
  </si>
  <si>
    <t>Последовательность действий от обращения до результата.</t>
  </si>
  <si>
    <t>Звонок жителя - регистрация заявки - передача исполнителю - выполнение - закрытие заявки.</t>
  </si>
  <si>
    <t>Значимая работа</t>
  </si>
  <si>
    <t>Действие, которое прямо создает ценность или продвигает заявку к результату.</t>
  </si>
  <si>
    <t>Диспетчер зарегистрировал заявку так, что ее можно выполнить.</t>
  </si>
  <si>
    <t>Незначимая, но необходимая работа</t>
  </si>
  <si>
    <t>Действие нужно действующей системе, но житель не получает от него прямой пользы.</t>
  </si>
  <si>
    <t>Ручное оформление журнала, если оно обязательно по текущему регламенту.</t>
  </si>
  <si>
    <t>Действия, которые не создают ценность и могут быть сокращены или устранены без ухудшения результата.</t>
  </si>
  <si>
    <t>Повторная сверка бумажного журнала, дублирование данных, повторные звонки из-за отсутствия статуса.</t>
  </si>
  <si>
    <t>Ожидание</t>
  </si>
  <si>
    <t>Время, когда процесс стоит: сотрудник не может продолжить работу без ответа, доступа или информации.</t>
  </si>
  <si>
    <t>Ожидание ответа мастера или поиск контактов.</t>
  </si>
  <si>
    <t>Переделка</t>
  </si>
  <si>
    <t>Повторное выполнение из-за ошибки, неполных данных или плохой организации.</t>
  </si>
  <si>
    <t>Повторно уточнять адрес, потому что заявка была записана неполно.</t>
  </si>
  <si>
    <t>Дублирование</t>
  </si>
  <si>
    <t>Одна и та же информация заносится или сверяется несколько раз.</t>
  </si>
  <si>
    <t>Заявка есть в журнале, затем переписывается в список для мастера.</t>
  </si>
  <si>
    <t>Обычная вариация</t>
  </si>
  <si>
    <t>Естественные колебания процесса от дня к дню без особых событий.</t>
  </si>
  <si>
    <t>В один день звонков чуть больше, в другой меньше, но порядок работы обычный.</t>
  </si>
  <si>
    <t>Особая причина</t>
  </si>
  <si>
    <t>Нетипичное событие, которое резко исказило замер.</t>
  </si>
  <si>
    <t>Авария, проверка, сбой системы, отсутствие ключевого сотрудника.</t>
  </si>
  <si>
    <t>Главный вопрос классификации: меняет ли это действие результат для жителя или только помогает системе справиться с собственными ограничениями?</t>
  </si>
  <si>
    <t>3. Подготовка к серии наблюдений</t>
  </si>
  <si>
    <t>Шаг</t>
  </si>
  <si>
    <t>Что сделать</t>
  </si>
  <si>
    <t>Практический ориентир</t>
  </si>
  <si>
    <t>1. Выберите процесс и роль</t>
  </si>
  <si>
    <t>Уточните процесс по паспорту и роль, которую наблюдаете.</t>
  </si>
  <si>
    <t>Например: прием и регистрация аварийных заявок, наблюдаемый сотрудник - диспетчер.</t>
  </si>
  <si>
    <t>2. Распечатайте пустые бланки</t>
  </si>
  <si>
    <t>Используйте лист "Бланк_Хронометраж_Пустой".</t>
  </si>
  <si>
    <t>Для 5 замеров распечатайте 5 экземпляров.</t>
  </si>
  <si>
    <t>3. Пронумеруйте замеры</t>
  </si>
  <si>
    <t>Каждый бумажный лист получает свой номер хронометража.</t>
  </si>
  <si>
    <t>1, 2, 3, 4, 5 в рамках одного паспорта процесса.</t>
  </si>
  <si>
    <t>4. Уведомите сотрудника</t>
  </si>
  <si>
    <t>Объясните, что наблюдение проводится для диагностики процесса, а не для оценки личности.</t>
  </si>
  <si>
    <t>Фиксируются факты: действие, время, причина задержки.</t>
  </si>
  <si>
    <t>5. Согласуйте категории</t>
  </si>
  <si>
    <t>Перед началом договоритесь, как относить действия к типам работ.</t>
  </si>
  <si>
    <t>Используйте категории из раздела 5.</t>
  </si>
  <si>
    <t>Пять замеров нужны не для увеличения бумажной работы, а для отделения обычного течения процесса от случайных отклонений.</t>
  </si>
  <si>
    <t>4. Термины бланка хронометража</t>
  </si>
  <si>
    <t>4.1. Поля шапки</t>
  </si>
  <si>
    <t>Поле</t>
  </si>
  <si>
    <t>Что означает</t>
  </si>
  <si>
    <t>Как заполнять</t>
  </si>
  <si>
    <t>№ паспорта</t>
  </si>
  <si>
    <t>Идентификатор паспорта процесса из Приложения А.</t>
  </si>
  <si>
    <t>Переносится без изменений, например P001-08-25.</t>
  </si>
  <si>
    <t>№ хронометража</t>
  </si>
  <si>
    <t>Порядковый номер наблюдения в рамках паспорта процесса.</t>
  </si>
  <si>
    <t>Один номер связывает бумажный бланк, электронный бланк и сводку за день наблюдения.</t>
  </si>
  <si>
    <t>Дата / дата наблюдения</t>
  </si>
  <si>
    <t>Дата фактического наблюдения.</t>
  </si>
  <si>
    <t>Должна совпадать с датой на сводке.</t>
  </si>
  <si>
    <t>Период диагностики</t>
  </si>
  <si>
    <t>Интервал, в который проводятся все наблюдения по процессу.</t>
  </si>
  <si>
    <t>Например 12.08.2025 - 16.08.2025.</t>
  </si>
  <si>
    <t>Организация</t>
  </si>
  <si>
    <t>Компания или подразделение, где проводится диагностика.</t>
  </si>
  <si>
    <t>Берется из паспорта процесса.</t>
  </si>
  <si>
    <t>Наименование процесса по паспорту</t>
  </si>
  <si>
    <t>Общее название процесса из Приложения А.</t>
  </si>
  <si>
    <t>Не переименовывайте, чтобы документы были связаны.</t>
  </si>
  <si>
    <t>Наблюдаемый процесс</t>
  </si>
  <si>
    <t>Конкретный подпроцесс или вид работ в этот день.</t>
  </si>
  <si>
    <t>Например прием и регистрация аварийных заявок.</t>
  </si>
  <si>
    <t>Наблюдатель</t>
  </si>
  <si>
    <t>Кто фиксирует хронометраж.</t>
  </si>
  <si>
    <t>Должность и ФИО.</t>
  </si>
  <si>
    <t>Наблюдаемый сотрудник / роль</t>
  </si>
  <si>
    <t>Кого наблюдают.</t>
  </si>
  <si>
    <t>Должность, ФИО или роль, например диспетчер.</t>
  </si>
  <si>
    <t>4.2. Поля основной таблицы</t>
  </si>
  <si>
    <t>Время начала / конца</t>
  </si>
  <si>
    <t>Фактические границы действия.</t>
  </si>
  <si>
    <t>Записывайте с точностью до минуты.</t>
  </si>
  <si>
    <t>Длительность, мин</t>
  </si>
  <si>
    <t>Разница между временем начала и конца.</t>
  </si>
  <si>
    <t>Идет в расчет сводки, кроме обеда и строк без минут.</t>
  </si>
  <si>
    <t>Вид деятельности</t>
  </si>
  <si>
    <t>Краткое описание фактического действия.</t>
  </si>
  <si>
    <t>Пишите конкретно: регистрация заявки, звонок мастеру, сверка журнала.</t>
  </si>
  <si>
    <t>Тип работ</t>
  </si>
  <si>
    <t>Категория действия для сводки.</t>
  </si>
  <si>
    <t>Выбирайте один тип из списка.</t>
  </si>
  <si>
    <t>Комментарий</t>
  </si>
  <si>
    <t>Причина, уточнение или пояснение к строке.</t>
  </si>
  <si>
    <t>Помогает понять, почему возникли ожидания или потери.</t>
  </si>
  <si>
    <t>Итого</t>
  </si>
  <si>
    <t>Сумма длительностей по заполненным строкам.</t>
  </si>
  <si>
    <t>Для текущего примера итог без обеда: 420 минут.</t>
  </si>
  <si>
    <t>5. Как классифицировать действия</t>
  </si>
  <si>
    <t>Самая частая ошибка - считать любой занятый труд полезной работой. В бережливом подходе полезность определяется не занятостью, а вкладом в результат для потребителя.</t>
  </si>
  <si>
    <t>Если действие...</t>
  </si>
  <si>
    <t>Скорее всего это...</t>
  </si>
  <si>
    <t>Почему</t>
  </si>
  <si>
    <t>напрямую принимает, выполняет или закрывает заявку</t>
  </si>
  <si>
    <t>Значимая/Полезная работа</t>
  </si>
  <si>
    <t>Появляется результат, которым можно пользоваться дальше.</t>
  </si>
  <si>
    <t>нужно по регламенту, но не меняет результат для жителя напрямую</t>
  </si>
  <si>
    <t>Незначимая работа</t>
  </si>
  <si>
    <t>Система требует это действие, но ценность для жителя не увеличивается.</t>
  </si>
  <si>
    <t>сотрудник ждет ответ, ключи, доступ, подтверждение или новую заявку</t>
  </si>
  <si>
    <t>Ожидание/уточнения</t>
  </si>
  <si>
    <t>Процесс стоит и зависит от внешнего события.</t>
  </si>
  <si>
    <t>сотрудник идет или едет между местами</t>
  </si>
  <si>
    <t>Время тратится на перенос сотрудника или информации между точками.</t>
  </si>
  <si>
    <t>сотрудник повторно проверяет, сверяет, переделывает или дублирует данные</t>
  </si>
  <si>
    <t>Этого можно избежать при лучшей организации процесса.</t>
  </si>
  <si>
    <t>5.1. Категории действий в текущем бланке</t>
  </si>
  <si>
    <t>Категория</t>
  </si>
  <si>
    <t>Что относить</t>
  </si>
  <si>
    <t>Пример из текущего бланка</t>
  </si>
  <si>
    <t>Полезная работа/Значимая</t>
  </si>
  <si>
    <t>Действия, которые создают результат для жителя или напрямую продвигают заявку к выполнению.</t>
  </si>
  <si>
    <t>Прием звонка, регистрация заявки, обработка входящих обращений.</t>
  </si>
  <si>
    <t>Необходимые организационные действия, которые поддерживают процесс, но не создают ценность напрямую. В текущем примере сюда же отнесена ручная отчетность.</t>
  </si>
  <si>
    <t>Устная передача заявки мастеру, обсуждение с коллегой, заполнение актов и журналов, бумажный отчет.</t>
  </si>
  <si>
    <t>Время, когда сотрудник не выполняет работу из-за отсутствия ответа, информации, обращения или подтверждения.</t>
  </si>
  <si>
    <t>Поиск контактов, ожидание ответа мастера, простой без звонков.</t>
  </si>
  <si>
    <t>Переходы или поездки, не создающие результат сами по себе.</t>
  </si>
  <si>
    <t>Поход в кабинет мастера для передачи списка заявок.</t>
  </si>
  <si>
    <t>Потери (контроль)</t>
  </si>
  <si>
    <t>Повторный контроль или проверка статуса, возникшие из-за отсутствия прозрачной системы.</t>
  </si>
  <si>
    <t>Повторный звонок жителям или мастеру, чтобы уточнить статус.</t>
  </si>
  <si>
    <t>Потери (переделка)</t>
  </si>
  <si>
    <t>Повторная сверка, дублирование или исправление того, что уже должно быть зафиксировано.</t>
  </si>
  <si>
    <t>Сверка бумажного журнала с мастером.</t>
  </si>
  <si>
    <t>Обед / личный перерыв</t>
  </si>
  <si>
    <t>Перерыв, который не включается в расчет рабочего времени и сводки.</t>
  </si>
  <si>
    <t>Строка "Обед (не учитывается)" без длительности в сводке.</t>
  </si>
  <si>
    <t>В сводке все разновидности потерь, начинающиеся со слова "Потери", суммируются в общий показатель "Потери".</t>
  </si>
  <si>
    <t>5.2. Примеры с объяснением</t>
  </si>
  <si>
    <t>Строка из бланка</t>
  </si>
  <si>
    <t>Почему так</t>
  </si>
  <si>
    <t>Прием звонка, регистрация заявки</t>
  </si>
  <si>
    <t>После действия появляется зафиксированная заявка, с которой можно работать.</t>
  </si>
  <si>
    <t>Поиск контактов мастера</t>
  </si>
  <si>
    <t>Работа зависит от недоступной информации; ценность для жителя пока не создается.</t>
  </si>
  <si>
    <t>Звонок мастеру - устная передача заявки</t>
  </si>
  <si>
    <t>Действие нужно текущей схеме, но само по себе не устраняет проблему жителя.</t>
  </si>
  <si>
    <t>Проверка статуса ранее переданных заявок</t>
  </si>
  <si>
    <t>Повторный контроль нужен из-за отсутствия прозрачного статуса в системе.</t>
  </si>
  <si>
    <t>Сверка журнала с мастером</t>
  </si>
  <si>
    <t>Это дублирование и повторная сверка уже записанных данных.</t>
  </si>
  <si>
    <t>Заполнение актов и журнала</t>
  </si>
  <si>
    <t>Если оформление обязательно, оно нужно системе, но не создает ценность напрямую.</t>
  </si>
  <si>
    <t>6. Проведение 5 замеров</t>
  </si>
  <si>
    <t>Серия из 5 замеров нужна, чтобы увидеть не один случайный день, а устойчивую картину процесса. В бережливом производстве важно работать с фактическим потоком, а не с единичным впечатлением.</t>
  </si>
  <si>
    <t>Этап</t>
  </si>
  <si>
    <t>Что делает наблюдатель</t>
  </si>
  <si>
    <t>Зачем это нужно</t>
  </si>
  <si>
    <t>1. Заполняет 5 бумажных бланков</t>
  </si>
  <si>
    <t>Каждый день или каждое наблюдение фиксируется на отдельном пустом бланке.</t>
  </si>
  <si>
    <t>Сохраняется первичный источник фактов.</t>
  </si>
  <si>
    <t>2. Проверяет полноту</t>
  </si>
  <si>
    <t>В каждом бланке должны быть дата, номер, наблюдаемая роль, непрерывная последовательность действий и тип работ.</t>
  </si>
  <si>
    <t>Неполный замер нельзя надежно сравнивать.</t>
  </si>
  <si>
    <t>3. Отмечает особые причины</t>
  </si>
  <si>
    <t>Если была авария, проверка, сбой системы или отсутствовал ключевой сотрудник, это пишется в комментарии.</t>
  </si>
  <si>
    <t>Нетипичный день нельзя молча считать обычным.</t>
  </si>
  <si>
    <t>4. Сравнивает структуру времени</t>
  </si>
  <si>
    <t>Смотрит итог минут и доли значимой работы, ожиданий, перемещений, потерь.</t>
  </si>
  <si>
    <t>Так выбирается типовой замер или принимается решение считать среднее.</t>
  </si>
  <si>
    <t>5. Делает выбор для электронного ввода</t>
  </si>
  <si>
    <t>В электронный бланк переносится типовой замер или вся серия, если файл расширен под несколько дней.</t>
  </si>
  <si>
    <t>Сводка и карта текущего состояния должны опираться на обоснованные данные.</t>
  </si>
  <si>
    <t>Если есть возможность, методически сильнее переносить в электронный вид все 5 замеров и считать среднее. Если файл используется как учебный шаблон на один замер, переносите типовой замер и фиксируйте обоснование выбора.</t>
  </si>
  <si>
    <t>7. Как выбрать типовой замер</t>
  </si>
  <si>
    <t>Типовой замер - это не самый хороший и не самый плохой день. Это наблюдение, которое ближе всего к обычному течению процесса и средней структуре времени по серии.</t>
  </si>
  <si>
    <t>Критерий</t>
  </si>
  <si>
    <t>Что проверить</t>
  </si>
  <si>
    <t>Как принять решение</t>
  </si>
  <si>
    <t>Один и тот же процесс</t>
  </si>
  <si>
    <t>Все 5 бланков относятся к одному процессу и одной роли.</t>
  </si>
  <si>
    <t>Если роли разные, сравнивать их как одну серию нельзя.</t>
  </si>
  <si>
    <t>Полнота данных</t>
  </si>
  <si>
    <t>Нет пропусков времени, заполнены типы работ и комментарии к отклонениям.</t>
  </si>
  <si>
    <t>Неполный бланк лучше не брать как типовой.</t>
  </si>
  <si>
    <t>Особые причины</t>
  </si>
  <si>
    <t>Нет аварии, проверки, сбоя, резкого отсутствия ресурсов или другого нетипичного события.</t>
  </si>
  <si>
    <t>Нетипичный замер можно оставить в архиве, но не брать как базовый без пояснения.</t>
  </si>
  <si>
    <t>Близость к среднему</t>
  </si>
  <si>
    <t>Доли категорий близки к средним значениям по 5 замерам.</t>
  </si>
  <si>
    <t>Выбирайте замер с минимальным отклонением от средней структуры.</t>
  </si>
  <si>
    <t>Объяснимость</t>
  </si>
  <si>
    <t>Можно словами объяснить, почему выбран именно этот замер.</t>
  </si>
  <si>
    <t>Обоснование фиксируется на листе "Выбор_типового_замера".</t>
  </si>
  <si>
    <t>Не выбирайте замер потому, что он выглядит лучше. Цель бережливой диагностики - увидеть реальный процесс, включая неудобные ожидания, дублирование и потери.</t>
  </si>
  <si>
    <t>8. Как данные переходят в сводку и карту текущего состояния</t>
  </si>
  <si>
    <t>Сводка - это мост между бумажными наблюдениями и картой текущего состояния. Она переводит отдельные действия в структуру времени процесса.</t>
  </si>
  <si>
    <t>Источник данных</t>
  </si>
  <si>
    <t>Что попадает дальше</t>
  </si>
  <si>
    <t>Как используется в карте текущего состояния</t>
  </si>
  <si>
    <t>Бумажные бланки</t>
  </si>
  <si>
    <t>Фактические действия, время, тип работ и комментарии.</t>
  </si>
  <si>
    <t>Подтверждают, что происходит в процессе на самом деле.</t>
  </si>
  <si>
    <t>Выбор типового замера</t>
  </si>
  <si>
    <t>Обоснование, какой замер перенесен в электронный вид.</t>
  </si>
  <si>
    <t>Показывает, что карта строится не по случайному дню.</t>
  </si>
  <si>
    <t>Электронный бланк</t>
  </si>
  <si>
    <t>Структурированные строки с категориями и длительностями.</t>
  </si>
  <si>
    <t>Дает данные для сводки.</t>
  </si>
  <si>
    <t>Сводка</t>
  </si>
  <si>
    <t>Минуты и проценты по категориям: полезная работа, ожидание, потери, перемещения.</t>
  </si>
  <si>
    <t>Помогает отметить на карте ожидания, повторный контроль, дублирование, лишние передачи информации.</t>
  </si>
  <si>
    <t>Карта текущего состояния</t>
  </si>
  <si>
    <t>Визуальное отображение процесса как он есть сейчас.</t>
  </si>
  <si>
    <t>На карте должны быть отражены подтвержденные хронометражом потери и узкие места.</t>
  </si>
  <si>
    <t>В карту текущего состояния переносятся не случайные эпизоды, а подтвержденные факты процесса. Если 5 замеров показывают повторный контроль статуса, ожидание ответа мастера или бумажное дублирование, эти элементы должны появиться на карте как потери или неэффективные связи.</t>
  </si>
  <si>
    <t>9. Термины и показатели листа Сводка</t>
  </si>
  <si>
    <t>Сводка агрегирует строки бланка за день и показывает, куда ушло рабочее время без учета обеда.</t>
  </si>
  <si>
    <t>Термин в сводке</t>
  </si>
  <si>
    <t>Как считается / откуда берется</t>
  </si>
  <si>
    <t>Время протекания процесса</t>
  </si>
  <si>
    <t>Общее время наблюдаемого процесса за день без обеда.</t>
  </si>
  <si>
    <t>Время обработки/операции + время ожидания/уточнения + транспортировка/перемещения.</t>
  </si>
  <si>
    <t>Время обработки/операции</t>
  </si>
  <si>
    <t>Сумма времени, когда сотрудник выполнял действия внутри процесса: полезные, необходимые и потери внутри обработки.</t>
  </si>
  <si>
    <t>Значимая работа + незначимая работа + потери.</t>
  </si>
  <si>
    <t>Часть времени, которая дает результат для жителя или напрямую продвигает заявку.</t>
  </si>
  <si>
    <t>Сумма строк бланка с типом "Полезная работа/Значимая".</t>
  </si>
  <si>
    <t>Необходимые действия поддержки процесса, включая ручное оформление, если оно не выделено отдельной категорией в бланке.</t>
  </si>
  <si>
    <t>Сумма строк с типом "Незначимая работа".</t>
  </si>
  <si>
    <t>Время на контроль, переделку, дублирование и другие действия, которых можно избежать.</t>
  </si>
  <si>
    <t>Сумма строк, где тип работ начинается со слова "Потери".</t>
  </si>
  <si>
    <t>Время ожидания/уточнения</t>
  </si>
  <si>
    <t>Время простоев и уточнений, когда действие зависит от ответа, информации или события извне.</t>
  </si>
  <si>
    <t>Сумма строк с типом "Ожидание/уточнения".</t>
  </si>
  <si>
    <t>Транспортировка/перемещения</t>
  </si>
  <si>
    <t>Время перемещений между точками процесса.</t>
  </si>
  <si>
    <t>Сумма строк с типом "Перемещения".</t>
  </si>
  <si>
    <t>Персонал</t>
  </si>
  <si>
    <t>Количество наблюдаемых сотрудников в данном хронометраже.</t>
  </si>
  <si>
    <t>В текущем примере: 1 сотрудник.</t>
  </si>
  <si>
    <t>Загрузка персонала, %</t>
  </si>
  <si>
    <t>Доля времени наблюдения, в которую сотрудник был учтен в хронометраже.</t>
  </si>
  <si>
    <t>Время наблюдения / доступное время без обеда. В примере 420/420 = 100%.</t>
  </si>
  <si>
    <t>Эффективность процесса, %</t>
  </si>
  <si>
    <t>Доля значимой/полезной работы в общем времени протекания процесса.</t>
  </si>
  <si>
    <t>Значимая работа / время протекания процесса. В примере 160/420 = 38,1%.</t>
  </si>
  <si>
    <t>% от смены (без обеда)</t>
  </si>
  <si>
    <t>Доля каждой категории в общем времени протекания процесса без обеда.</t>
  </si>
  <si>
    <t>Минуты категории / итоговое время протекания процесса.</t>
  </si>
  <si>
    <t>9.1. Иерархия показателей сводки</t>
  </si>
  <si>
    <t>Номер</t>
  </si>
  <si>
    <t>Показатель</t>
  </si>
  <si>
    <t>Смысл</t>
  </si>
  <si>
    <t>1.</t>
  </si>
  <si>
    <t>Итоговое время наблюдения без обеда.</t>
  </si>
  <si>
    <t>1.1.</t>
  </si>
  <si>
    <t>Время действий внутри процесса.</t>
  </si>
  <si>
    <t>1.1.1.</t>
  </si>
  <si>
    <t>Полезная часть обработки.</t>
  </si>
  <si>
    <t>1.1.2.</t>
  </si>
  <si>
    <t>Необходимая, но не создающая ценность напрямую часть обработки.</t>
  </si>
  <si>
    <t>1.1.3.</t>
  </si>
  <si>
    <t>Избыточная часть обработки.</t>
  </si>
  <si>
    <t>1.2.</t>
  </si>
  <si>
    <t>Простои и ожидания вне активной обработки.</t>
  </si>
  <si>
    <t>1.3.</t>
  </si>
  <si>
    <t>Перемещения между участниками или местами выполнения.</t>
  </si>
  <si>
    <t>2. / 2.1.</t>
  </si>
  <si>
    <t>Персонал / загрузка персонала</t>
  </si>
  <si>
    <t>Количество наблюдаемых и доля занятого времени.</t>
  </si>
  <si>
    <t>3.</t>
  </si>
  <si>
    <t>Эффективность процесса</t>
  </si>
  <si>
    <t>Доля значимой работы в общем времени процесса.</t>
  </si>
  <si>
    <t>10. Как читать результат сводки</t>
  </si>
  <si>
    <t>Сводка нужна не для оценки человека, а для оценки процесса. Низкая доля значимой работы обычно показывает, что сотрудника нагружает система: ручные журналы, отсутствие статусов, повторные звонки, ожидания и лишние согласования.</t>
  </si>
  <si>
    <t>Что видно в сводке</t>
  </si>
  <si>
    <t>Как правильно понимать</t>
  </si>
  <si>
    <t>Что искать для улучшения</t>
  </si>
  <si>
    <t>Значимая работа = 38,1%</t>
  </si>
  <si>
    <t>Это доля времени, где создавалась прямая ценность. Это не оценка старания сотрудника.</t>
  </si>
  <si>
    <t>Какие действия мешают увеличить долю значимой работы.</t>
  </si>
  <si>
    <t>Незначимая работа = 28,6%</t>
  </si>
  <si>
    <t>Много времени уходит на обязательную поддержку процесса.</t>
  </si>
  <si>
    <t>Какие ручные действия можно упростить, автоматизировать или встроить в единую систему.</t>
  </si>
  <si>
    <t>Потери = 17,9%</t>
  </si>
  <si>
    <t>Есть повторный контроль, дублирование или переделка.</t>
  </si>
  <si>
    <t>Почему статус заявки не виден сразу, где возникает повторная сверка.</t>
  </si>
  <si>
    <t>Ожидание = 13,1%</t>
  </si>
  <si>
    <t>Процесс часто стоит из-за отсутствия ответа или информации.</t>
  </si>
  <si>
    <t>Какие данные, доступы или правила должны быть доступны заранее.</t>
  </si>
  <si>
    <t>Перемещения = 2,4%</t>
  </si>
  <si>
    <t>Есть перенос информации или физическое перемещение.</t>
  </si>
  <si>
    <t>Можно ли передать информацию без похода, звонка или бумажного списка.</t>
  </si>
  <si>
    <t>Если эффективность процесса низкая, не ускоряйте человека первым шагом. Сначала ищите причины в организации процесса: лишние согласования, отсутствие единой базы, бумажное дублирование, неопределенные ответственные.</t>
  </si>
  <si>
    <t>11. Проверка согласованности между листами</t>
  </si>
  <si>
    <t>Где смотреть</t>
  </si>
  <si>
    <t>Правило</t>
  </si>
  <si>
    <t>Бланк I7, Сводка B1 и лист выбора</t>
  </si>
  <si>
    <t>Должен совпадать.</t>
  </si>
  <si>
    <t>Дата наблюдения</t>
  </si>
  <si>
    <t>Бланк D11, Сводка B2 и лист выбора</t>
  </si>
  <si>
    <t>Должна совпадать.</t>
  </si>
  <si>
    <t>Итог минут</t>
  </si>
  <si>
    <t>Бланк D44 и Сводка C5</t>
  </si>
  <si>
    <t>Должен совпадать, если обед не включается.</t>
  </si>
  <si>
    <t>Категории</t>
  </si>
  <si>
    <t>Бланк H15:H43 и Сводка B7:B11</t>
  </si>
  <si>
    <t>Каждый тип работ должен попадать в один показатель сводки.</t>
  </si>
  <si>
    <t>Должно быть понятно, почему электронно перенесен именно этот замер.</t>
  </si>
  <si>
    <t>Переход в карту</t>
  </si>
  <si>
    <t>Сводка и комментарии бланка</t>
  </si>
  <si>
    <t>Потери и ожидания должны быть отражены на карте текущего состояния.</t>
  </si>
  <si>
    <t>Если в бланке добавлены новые строки ниже 43-й, нужно расширить диапазоны формул на листе Сводка, иначе новые минуты не попадут в расчет.</t>
  </si>
  <si>
    <t>12. Типичные ошибки</t>
  </si>
  <si>
    <t>Ошибка</t>
  </si>
  <si>
    <t>Почему мешает</t>
  </si>
  <si>
    <t>Как избежать</t>
  </si>
  <si>
    <t>Считать любую занятость полезной работой</t>
  </si>
  <si>
    <t>Тогда потери становятся невидимыми.</t>
  </si>
  <si>
    <t>Смотрите на действие глазами жителя: появился ли полезный результат?</t>
  </si>
  <si>
    <t>Выбрать самый красивый замер</t>
  </si>
  <si>
    <t>Карта текущего состояния получится приукрашенной.</t>
  </si>
  <si>
    <t>Выбирайте типовой замер, близкий к средней структуре времени.</t>
  </si>
  <si>
    <t>Исключить нетипичный день без пояснения</t>
  </si>
  <si>
    <t>Появляется недоверие к данным.</t>
  </si>
  <si>
    <t>Фиксируйте особую причину и решение по замеру.</t>
  </si>
  <si>
    <t>Категория записана по-разному</t>
  </si>
  <si>
    <t>Формула SUMIF может не увидеть строку.</t>
  </si>
  <si>
    <t>Пишите типы работ одинаково или используйте выпадающий список.</t>
  </si>
  <si>
    <t>Смешаны ожидание и потери</t>
  </si>
  <si>
    <t>Искажается структура времени.</t>
  </si>
  <si>
    <t>Ожидание - зависимость от ответа/доступа; потери - лишний контроль, переделка, дублирование.</t>
  </si>
  <si>
    <t>Изменили бланк, но не сводку</t>
  </si>
  <si>
    <t>Итоги перестают совпадать.</t>
  </si>
  <si>
    <t>После добавления строк проверьте диапазоны формул.</t>
  </si>
  <si>
    <t>13. Проверочный чек-лист</t>
  </si>
  <si>
    <t>- распечатаны 5 пустых бланков и каждому присвоен номер хронометража;</t>
  </si>
  <si>
    <t>- заполнены № паспорта, № хронометража, дата, период диагностики и организация;</t>
  </si>
  <si>
    <t>- название процесса по паспорту согласуется с Приложением А;</t>
  </si>
  <si>
    <t>- все действия в бумажных бланках идут в хронологическом порядке;</t>
  </si>
  <si>
    <t>- для каждой строки с длительностью указан тип работ;</t>
  </si>
  <si>
    <t>- обед и личные перерывы не попадают в итог сводки;</t>
  </si>
  <si>
    <t>- заполнен лист выбора типового замера;</t>
  </si>
  <si>
    <t>- нетипичные замеры отмечены с причиной;</t>
  </si>
  <si>
    <t>- в электронный бланк перенесен типовой замер или обосновано иное решение;</t>
  </si>
  <si>
    <t>- номер, дата и итоги минут совпадают между электронным бланком и сводкой;</t>
  </si>
  <si>
    <t>- выводы по сводке сформулированы как улучшения процесса, а не как претензии к сотруднику;</t>
  </si>
  <si>
    <t>- потери, ожидания и дублирование из сводки отражены в карте текущего состояния.</t>
  </si>
  <si>
    <t>После заполнения бланка и сводки данные можно использовать для карты текущего состояния и поиска улучшений процесса.</t>
  </si>
  <si>
    <t>Шаг 06. Первичный хронометраж: подробная инструкция</t>
  </si>
  <si>
    <t xml:space="preserve">Эта инструкция объясняет, как провести хронометраж, посчитать отчет дня и подготовить данные для карты текущего состояния. </t>
  </si>
  <si>
    <t>Раздел</t>
  </si>
  <si>
    <t>Как заполнить / посчитать</t>
  </si>
  <si>
    <t>Проверка результата</t>
  </si>
  <si>
    <t>1. Зачем нужен хронометраж</t>
  </si>
  <si>
    <t>Зафиксируйте фактический ход процесса: действия, ожидания, уточнения, перемещения, контроль и переделку.</t>
  </si>
  <si>
    <t>Не оценивайте человека. Записывайте только наблюдаемые факты: что произошло, когда началось, когда закончилось, сколько минут заняло.</t>
  </si>
  <si>
    <t>По бланку можно восстановить реальный день без догадок и пересказов.</t>
  </si>
  <si>
    <t>2. Что подготовить</t>
  </si>
  <si>
    <t>Возьмите паспорт процесса, SIPOC, факты и анкеты. Распечатайте 5 пустых бланков или подготовьте 5 электронных копий.</t>
  </si>
  <si>
    <t>До наблюдения заполните шапку: организация, дата, процесс, наблюдаемая роль, номер замера.</t>
  </si>
  <si>
    <t>Понятно, кого наблюдаете, какой процесс измеряете и где начало/конец замера.</t>
  </si>
  <si>
    <t>3. Как вести строку замера</t>
  </si>
  <si>
    <t>Каждое действие или ожидание пишите отдельной строкой.</t>
  </si>
  <si>
    <t>Заполните начало, окончание, минуты, что происходит, вид работы и комментарий. Не объединяйте действие и ожидание в одну строку.</t>
  </si>
  <si>
    <t>По каждой строке понятно: что делали, сколько минут и почему выбран такой вид работы.</t>
  </si>
  <si>
    <t>4. Виды работ</t>
  </si>
  <si>
    <t>Выберите вид работы из списка: Полезная работа/Значимая, Незначимая работа, Ожидание/уточнения, Перемещения, Потери (контроль), Потери (переделка).</t>
  </si>
  <si>
    <t>Не придумывайте новые названия. Если сомневаетесь, запишите комментарий наблюдателя и обсудите после замера.</t>
  </si>
  <si>
    <t>Названия совпадают в бланке, отчете дня и карте текущего состояния.</t>
  </si>
  <si>
    <t>5. Бумажный хронометраж</t>
  </si>
  <si>
    <t>Если замер велся от руки, сначала отметьте типы работ цветом или значками.</t>
  </si>
  <si>
    <t>Сложите минуты по каждому типу отдельно. Затем перенесите выбранный типовой замер в электронный бланк или отчет дня.</t>
  </si>
  <si>
    <t>Есть суммы по каждому типу работ, а исходные бумажные строки не потеряны.</t>
  </si>
  <si>
    <t>6. Электронный хронометраж</t>
  </si>
  <si>
    <t>Если строки уже внесены в Excel, используйте фильтр по графе Вид работы.</t>
  </si>
  <si>
    <t>Выделите заголовки бланка, нажмите Данные -&gt; Фильтр. В графе Вид работы выберите нужный тип и сложите видимые минуты. Готовые формулы отчета дня используйте как контроль.</t>
  </si>
  <si>
    <t>Суммы по фильтру совпадают с отчетом дня или расхождение объяснено.</t>
  </si>
  <si>
    <t>7. Отчет дня</t>
  </si>
  <si>
    <t>Заполните или проверьте отчет дня по категориям работ.</t>
  </si>
  <si>
    <t>Время протекания процесса = время обработки/операции + ожидание/уточнения + перемещения. Время обработки/операции = полезная работа + незначимая работа + потери.</t>
  </si>
  <si>
    <t>Итоговые минуты сходятся с выбранным типовым замером.</t>
  </si>
  <si>
    <t>8. Персонал</t>
  </si>
  <si>
    <t>Укажите, сколько сотрудников попало в наблюдение.</t>
  </si>
  <si>
    <t>Если наблюдали одного диспетчера - персонал = 1. Если несколько ролей наблюдались отдельно, не смешивайте их без пояснения.</t>
  </si>
  <si>
    <t>Понятно, чье время измерено и можно ли сравнивать загрузку.</t>
  </si>
  <si>
    <t>9. Загрузка персонала</t>
  </si>
  <si>
    <t>Покажите, какая доля наблюдаемого времени была занята процессом.</t>
  </si>
  <si>
    <t>Загрузка = время протекания процесса / доступное наблюдаемое время без обеда * 100%. В учебном примере 420 / 420 = 100,0%.</t>
  </si>
  <si>
    <t>Не перепутана с эффективностью процесса.</t>
  </si>
  <si>
    <t>10. Эффективность процесса</t>
  </si>
  <si>
    <t>Посчитайте долю полезной работы во всем времени процесса.</t>
  </si>
  <si>
    <t>Эффективность = полезная работа / время протекания процесса * 100%. В учебном примере 160 / 420 = 38,1%.</t>
  </si>
  <si>
    <t>Полезная работа не включает ожидание, перемещения и потери.</t>
  </si>
  <si>
    <t>11. Выбор типового замера</t>
  </si>
  <si>
    <t>После 5 наблюдений сравните замеры и выберите типовой.</t>
  </si>
  <si>
    <t>Типовой - не самый красивый и не самый быстрый, а наиболее похожий на обычное течение процесса. Нетипичные причины запишите отдельно.</t>
  </si>
  <si>
    <t>Выбор типового замера объяснен, нетипичные случаи не скрыты.</t>
  </si>
  <si>
    <t>12. Передача в карту</t>
  </si>
  <si>
    <t>Передайте в карту последовательность действий, минуты, ожидания, перемещения, потери и комментарии наблюдателя.</t>
  </si>
  <si>
    <t>На карте полезная работа становится операциями, ожидания - разрывами между этапами, потери - проблемами для анализа причин.</t>
  </si>
  <si>
    <t>Карта строится на фактах хронометража, а не на памяти и мнениях.</t>
  </si>
  <si>
    <t>Главное правило: сначала фиксируйте факты, потом считайте минуты, потом строите карту. Не меняйте названия видов работ между бланком, отчетом дня и картой.</t>
  </si>
  <si>
    <t>ООО "УК N1" (г. Пермь)</t>
  </si>
  <si>
    <t>P001-08-25</t>
  </si>
  <si>
    <t>Дата:</t>
  </si>
  <si>
    <t>Дата начала</t>
  </si>
  <si>
    <t>Дата окончания</t>
  </si>
  <si>
    <t>Подразделение / участок</t>
  </si>
  <si>
    <t>Служба эксплуатации / аварийный участок</t>
  </si>
  <si>
    <t>Объект / адрес</t>
  </si>
  <si>
    <t>МКД участка N1, г. Пермь</t>
  </si>
  <si>
    <t>Наименование Процесса
(по Паспорту)</t>
  </si>
  <si>
    <t>Обработка аварийных заявок жителей (сантехника, электрика, отопление)</t>
  </si>
  <si>
    <t>Бланк хронометража рабочего времени</t>
  </si>
  <si>
    <t>№ (номер)</t>
  </si>
  <si>
    <t>Наблюдаемый Процесс при проведении хронометража:</t>
  </si>
  <si>
    <t>Приём и регистрация входящих аварийных заявок, передача мастеру, контроль статуса</t>
  </si>
  <si>
    <t>Наблюдатель (Должность,ФИО)</t>
  </si>
  <si>
    <t>Главный инженер, Бондаренко Сергей Геннадьевич</t>
  </si>
  <si>
    <t>Наблюдаемый сотрудник / роль (Должность, ФИО)</t>
  </si>
  <si>
    <t xml:space="preserve"> Диспетчер, Сологубова Татьяна Вячеславовна</t>
  </si>
  <si>
    <t>Параметры</t>
  </si>
  <si>
    <t>Значение</t>
  </si>
  <si>
    <t xml:space="preserve">Время (начало) </t>
  </si>
  <si>
    <t>Время (конец)</t>
  </si>
  <si>
    <t>Длительность (мин)</t>
  </si>
  <si>
    <t>Тип работ:</t>
  </si>
  <si>
    <t>Приём звонка, регистрация заявки (протечка)</t>
  </si>
  <si>
    <t>Создание заявки в журнале</t>
  </si>
  <si>
    <t>Поиск контактов мастера для передачи заявки</t>
  </si>
  <si>
    <t>Контакты не систематизированы</t>
  </si>
  <si>
    <t>Звонок мастеру – устная передача заявки</t>
  </si>
  <si>
    <t>Передача информации без фиксации в системе</t>
  </si>
  <si>
    <t>Приём двух звонков (жалоба на мусор, вопрос по квитанции)</t>
  </si>
  <si>
    <t>Регистрация обращений</t>
  </si>
  <si>
    <t>Повторный звонок мастеру – уточнить, взял ли заявку</t>
  </si>
  <si>
    <t>Нет статуса заявки, нужно перепроверять</t>
  </si>
  <si>
    <t>Приём трёх звонков (авария, уточнение, запись на ремонт)</t>
  </si>
  <si>
    <t>Регистрация заявок</t>
  </si>
  <si>
    <t>Передача бумажного списка заявок мастеру (поход в кабинет)</t>
  </si>
  <si>
    <t>Бумажный документооборот</t>
  </si>
  <si>
    <t>Простой (нет звонков)</t>
  </si>
  <si>
    <t>Вынужденный простой</t>
  </si>
  <si>
    <t>Звонок жителям по вчерашним заявкам – уточнить статус</t>
  </si>
  <si>
    <t>Повторная проверка из-за отсутствия системы</t>
  </si>
  <si>
    <t>Приём звонков и регистрация заявок (4 звонка)</t>
  </si>
  <si>
    <t>Обработка входящих обращений</t>
  </si>
  <si>
    <t>Передача новой заявки мастеру (по телефону)</t>
  </si>
  <si>
    <t>Устное информирование</t>
  </si>
  <si>
    <t>Ожидание, пока мастер подтвердит получение</t>
  </si>
  <si>
    <t>Мастер занят, не отвечает</t>
  </si>
  <si>
    <t>Приём звонка и регистрация заявки (электрика)</t>
  </si>
  <si>
    <t>Заявка зафиксирована</t>
  </si>
  <si>
    <t>Проверка статуса ранее переданных заявок (звонки мастерам)</t>
  </si>
  <si>
    <t>Отсутствие единой базы вынуждает перезванивать</t>
  </si>
  <si>
    <t>Приём звонков (2 заявки)</t>
  </si>
  <si>
    <t>Регистрация</t>
  </si>
  <si>
    <t>Внесение данных в бумажный журнал (итоги первой половины дня)</t>
  </si>
  <si>
    <t>Ручное дублирование информации</t>
  </si>
  <si>
    <t>Обсуждение с коллегой проблемных заявок (устно)</t>
  </si>
  <si>
    <t>Обмен информацией, можно было бы автоматизировать</t>
  </si>
  <si>
    <t>Приём звонка от жителя с просьбой ускорить выполнение</t>
  </si>
  <si>
    <t>Житель недоволен задержкой</t>
  </si>
  <si>
    <t>Обед (не учитывается)</t>
  </si>
  <si>
    <t>–</t>
  </si>
  <si>
    <t>Приём звонков после обеда (3 заявки)</t>
  </si>
  <si>
    <t>Обработка входящих</t>
  </si>
  <si>
    <t>Звонок мастеру – уточнить статус заявок, переданных утром</t>
  </si>
  <si>
    <t>Повторный контроль</t>
  </si>
  <si>
    <t>Заполнение актов и журнала по закрытым заявкам</t>
  </si>
  <si>
    <t>Ручное оформление</t>
  </si>
  <si>
    <t>Ожидание звонков (кратковременный простой)</t>
  </si>
  <si>
    <t>Нет обращений</t>
  </si>
  <si>
    <t>Приём звонка с жалобой на невыполнение заявки</t>
  </si>
  <si>
    <t>Регистрация повторного обращения</t>
  </si>
  <si>
    <t>Передача заявки мастеру и требование отчитаться</t>
  </si>
  <si>
    <t>Устное давление, без фиксации</t>
  </si>
  <si>
    <t>Обновление бумажного реестра заявок (вручную)</t>
  </si>
  <si>
    <t>Трудоёмкая операция</t>
  </si>
  <si>
    <t>Приём звонка от жителя с благодарностью (выполнена заявка)</t>
  </si>
  <si>
    <t>Закрытие заявки</t>
  </si>
  <si>
    <t>Формирование отчёта по заявкам за день (бумажный)</t>
  </si>
  <si>
    <t>Подготовка отчёта для руководства</t>
  </si>
  <si>
    <t>Сверка журнала с мастером (бумажные списки)</t>
  </si>
  <si>
    <t>Дублирование данных, сверка занимает время</t>
  </si>
  <si>
    <t>Рекомендуемый период наблюдения: 3-5 рабочих дней по выбранному процессу.</t>
  </si>
  <si>
    <t>Сводка по категориям за день (без учёта обеда)</t>
  </si>
  <si>
    <t>Пример расчетов</t>
  </si>
  <si>
    <t>Сводка по категориям за день (без учёта обеда)-формулы расчета</t>
  </si>
  <si>
    <t>№</t>
  </si>
  <si>
    <t>Минуты</t>
  </si>
  <si>
    <t>Пояснения</t>
  </si>
  <si>
    <t>Формула расчета (описание)</t>
  </si>
  <si>
    <t>Как считать Минуты</t>
  </si>
  <si>
    <t>Как считать % от смены (без обеда)-формула расчета</t>
  </si>
  <si>
    <t>Итог времени без обеда</t>
  </si>
  <si>
    <t>п.1=п.1.1.+п.1.2.+п.1.3.</t>
  </si>
  <si>
    <t>355+55+10 = 420</t>
  </si>
  <si>
    <t>420/420 = 100%</t>
  </si>
  <si>
    <t>Время обработки</t>
  </si>
  <si>
    <t>Полезная + незначимая + потери</t>
  </si>
  <si>
    <t>п.1.1.=п.1.1.1.+п.1.1.2.+п.1.1.3.</t>
  </si>
  <si>
    <t>160+120+75 = 355</t>
  </si>
  <si>
    <t>355/420 = 84,5%</t>
  </si>
  <si>
    <t>Значимая</t>
  </si>
  <si>
    <t>прием и регистрация заявок</t>
  </si>
  <si>
    <t>Сумма строк с типом "Полезная работа/Значимая"</t>
  </si>
  <si>
    <t>10+15+15+25+15+15+20+15+15+15 = 160</t>
  </si>
  <si>
    <t>160/420 = 38,1%</t>
  </si>
  <si>
    <t>передача мастеру, устные согласования, ручные журналы и отчет</t>
  </si>
  <si>
    <t>Сумма строк с типом "Незначимая работа"</t>
  </si>
  <si>
    <t>5+10+15+15+15+15+15+30 = 120</t>
  </si>
  <si>
    <t>120/420 = 28,6%</t>
  </si>
  <si>
    <t>контроль статуса, дублирование, сверка</t>
  </si>
  <si>
    <t>Сумма строк, где тип работ начинается с "Потери"</t>
  </si>
  <si>
    <t>15+20+10+30 = 75</t>
  </si>
  <si>
    <t>75/420 = 17,9%</t>
  </si>
  <si>
    <t>поиск контактов, ожидание ответа мастера, простой</t>
  </si>
  <si>
    <t>Сумма строк с типом "Ожидание/уточнения"</t>
  </si>
  <si>
    <t>5+10+10+15+15 = 55</t>
  </si>
  <si>
    <t>55/420 = 13,1%</t>
  </si>
  <si>
    <t>поход в кабинет мастера</t>
  </si>
  <si>
    <t>Сумма строк с типом "Перемещения"</t>
  </si>
  <si>
    <t>10</t>
  </si>
  <si>
    <t>10/420 = 2,4%</t>
  </si>
  <si>
    <t>2.</t>
  </si>
  <si>
    <t>наблюдаемый сотрудник</t>
  </si>
  <si>
    <t>Количество наблюдаемых сотрудников</t>
  </si>
  <si>
    <t>1</t>
  </si>
  <si>
    <t>-</t>
  </si>
  <si>
    <t>2.1.</t>
  </si>
  <si>
    <t>наблюдался весь период без обеда</t>
  </si>
  <si>
    <t>Загрузка = время наблюдения / доступное время без обеда</t>
  </si>
  <si>
    <t>420/420</t>
  </si>
  <si>
    <t>100%</t>
  </si>
  <si>
    <t>доля значимой работы</t>
  </si>
  <si>
    <t>Эффективность = значимая работа / время протекания процесса</t>
  </si>
  <si>
    <t>160/420</t>
  </si>
  <si>
    <t>38,1%</t>
  </si>
  <si>
    <t>Мы знаем, из каких этапов состоит процесс (Карта, Шаг 04) и что говорят люди (Опрос, Шаг 05). Теперь замеряем время: сколько длятся действия, ожидания, перемещения и потери. Эти цифры станут «базовыми значениями» в Паспорте процесса (Шаг 03).</t>
  </si>
  <si>
    <t>Прочитайте, чтобы понять: зачем хронометраж, что замеряем, как отличить полезную работу от потерь, и как не перепутать этот шаг с Шагом 07.</t>
  </si>
  <si>
    <t>Лист</t>
  </si>
  <si>
    <t>Назначение</t>
  </si>
  <si>
    <t>Ссылка</t>
  </si>
  <si>
    <t>Инструкция</t>
  </si>
  <si>
    <t>перейти</t>
  </si>
  <si>
    <t>Памятка наблюдателя</t>
  </si>
  <si>
    <t>Распечатайте и возьмите с собой. В ней — шпаргалка по типам работ и правила заполнения.</t>
  </si>
  <si>
    <t>Бланк хронометража (пустой)</t>
  </si>
  <si>
    <t>Распечатайте 5 копий. В столбце «Тип работ» есть выпадающий список — выбирайте, а не пишите руками, чтобы не ошибиться.</t>
  </si>
  <si>
    <t>Бланк хронометража (пример)</t>
  </si>
  <si>
    <t>Посмотрите, как заполнил диспетчер аварийной службы. Это поможет не гадать, что писать.</t>
  </si>
  <si>
    <t>Сводка (форма + пример)</t>
  </si>
  <si>
    <t>Сюда вы перенесёте итоговые минуты из выбранного замера. Верхняя часть — пустая для ваших данных, нижняя — пример расчёта.</t>
  </si>
  <si>
    <t>Шаг 06. Как проводим хронометраж. Инструкция.</t>
  </si>
  <si>
    <t>Зачем нам это нужно</t>
  </si>
  <si>
    <t>Что мы замеряем</t>
  </si>
  <si>
    <t>Тип работы</t>
  </si>
  <si>
    <t>Что это значит</t>
  </si>
  <si>
    <t>Пример для диспетчера</t>
  </si>
  <si>
    <t>1. Полезная/Значимая</t>
  </si>
  <si>
    <t>Сразу даёт результат для жителя или продвигает заявку вперёд.</t>
  </si>
  <si>
    <t>Принял звонок, зарегистрировал заявку, закрыл заявку.</t>
  </si>
  <si>
    <t>2. Незначимая</t>
  </si>
  <si>
    <t>Нужно системе, но житель от этого быстрее не получает услугу.</t>
  </si>
  <si>
    <t>Вручную переписал данные в журнал, устно передал мастеру.</t>
  </si>
  <si>
    <t>3. Ожидание/Уточнения</t>
  </si>
  <si>
    <t>Работа стоит, ждём ответа, доступа, звонка.</t>
  </si>
  <si>
    <t>Ждём, пока мастер возьмёт трубку, ищем контакты.</t>
  </si>
  <si>
    <t>4. Перемещения</t>
  </si>
  <si>
    <t>Идём или едем с места на место.</t>
  </si>
  <si>
    <t>Пошли в кабинет мастера, чтобы отдать бумажный список.</t>
  </si>
  <si>
    <t>5. Потери</t>
  </si>
  <si>
    <t>Делаем лишнюю работу: перепроверяем, переделываем, дублируем.</t>
  </si>
  <si>
    <t>Что делать по шагам</t>
  </si>
  <si>
    <t>Чек-лист готовности</t>
  </si>
  <si>
    <t>Я провёл/а 5 наблюдений (или хотя бы 3, если процесс редкий, но записал причину).</t>
  </si>
  <si>
    <t>В каждой строке есть начало, конец, длительность, действие и тип работы.</t>
  </si>
  <si>
    <t>Я выбрал/а типовой замер и перенёс/ла его в Сводку.</t>
  </si>
  <si>
    <t>Я понимаю, что Шаг 07 — это про маршруты (Спагетти), а не про время.</t>
  </si>
  <si>
    <t xml:space="preserve">	В этом хронометраже вы замеряете время всех перемещений (ходьба, поездки) — просто записываете, сколько минут ушло. Позже, когда вы будете анализировать потери, мы построим карту маршрутов (это другой инструмент), чтобы увидеть, где можно сократить лишние шаги. Пока просто фиксируйте время перемещений как отдельный тип работ.</t>
  </si>
  <si>
    <t>Важно! Что делать с перемещениями</t>
  </si>
  <si>
    <t>□ Распечатайте 5 пустых бланков.
□ Пронумеруйте замеры: 1, 2, 3, 4, 5.
□ Заполните шапку: паспорт, процесс, организация, период, наблюдатель.
□ Скажите сотруднику: «Я изучаю процесс, а не вас. Пишу только время и действия, без оценок».
□ Перед стартом перечитайте типы работ справа.</t>
  </si>
  <si>
    <t xml:space="preserve">□ Сравните длительность и состав действий.
□ Выберите типовой замер: не самый быстрый, а самый обычный.
□ Нетипичные случаи не стирайте, запишите особую причину.
□ Перенесите типовой замер в электронный бланк и сводку.
</t>
  </si>
  <si>
    <t>Пишите тип работ, которвй больше всего похож на правду, и обязательно пишите комментарий. Важнее быть последовательным, чем спорить на месте.</t>
  </si>
  <si>
    <t>Пишите все по подряд, с точностью до минуты.
В каждой строке должны быть:
□ начало и окончание;
□ что именно происходило, действия;
□ тип работы, категория действий; Если сомневаетесь в типе – поставьте тот, который ближе, и напишите комментарий.
□ Обед и перерывы запишите, но в итог не включайте.</t>
  </si>
  <si>
    <t>Сразу продвигает заявку к результату. Целевое действие.</t>
  </si>
  <si>
    <t>Действие без котрого не может быть осуществлено целевое действие. Обеспечивающее действие. Нужно системе, но житель прямой пользы не видит.</t>
  </si>
  <si>
    <t>Запись в бумажный журнал, ручной отчет, устная передача.</t>
  </si>
  <si>
    <t>Я распечатал 5 бланков и заполнил в них шапку.</t>
  </si>
  <si>
    <t>Инструкция_Электронный_шаблон</t>
  </si>
  <si>
    <t>Таблица_соответствия</t>
  </si>
  <si>
    <t>Электронный шаблон (ФРВ)</t>
  </si>
  <si>
    <t>Справочник временных затрат</t>
  </si>
  <si>
    <t>Как пользоваться автоматическим шаблоном ФРВ (для продвинутых пользователей Excel).</t>
  </si>
  <si>
    <t>Соответствие наших 5 типов работ категориям шаблона.</t>
  </si>
  <si>
    <t>Готовый шаблон для автоматического подсчёта времени. Скопируйте лист «Шаблон» и заполните.</t>
  </si>
  <si>
    <t>Список всех категорий, используемых в шаблоне (для выпадающего списка).</t>
  </si>
  <si>
    <t>Как перевести наши категории в категории электронного шаблона</t>
  </si>
  <si>
    <t>Наш тип (для карты и сводки)</t>
  </si>
  <si>
    <t>Категории в шаблоне (Вид занятия)</t>
  </si>
  <si>
    <t>Пояснение</t>
  </si>
  <si>
    <t>Полезная/Значимая</t>
  </si>
  <si>
    <t>Выполнение операций</t>
  </si>
  <si>
    <t>Действия, напрямую создающие результат для жителя (приём звонка, регистрация, закрытие, ремонт, устранение аварии).</t>
  </si>
  <si>
    <t>Непрофильная работа, Дополнительная работа, Заполнение журналов, Телефонные переговоры (если не связаны с прямым решением), Прием/сдача смены, Получение задания, Обслуживание оборудования, Очистка оборудования, Уборка оборудования, Визуальный осмотр оборудования</t>
  </si>
  <si>
    <t>Обязательные, но не создающие ценность напрямую.</t>
  </si>
  <si>
    <t>Ожидание/Уточнения</t>
  </si>
  <si>
    <t>Ожидание, Простой, Технический перерыв</t>
  </si>
  <si>
    <t>Время, когда процесс стоит.</t>
  </si>
  <si>
    <t>Перемещение</t>
  </si>
  <si>
    <t>Ходьба, поездки, переходы между рабочими местами.</t>
  </si>
  <si>
    <t>(нет прямой категории)</t>
  </si>
  <si>
    <t>- либо вести отдельный учёт потерь в комментариях, а в сводку вносить вручную.</t>
  </si>
  <si>
    <r>
      <t>Внимание!</t>
    </r>
    <r>
      <rPr>
        <sz val="12"/>
        <color rgb="FF0F1115"/>
        <rFont val="Calibri"/>
        <family val="2"/>
        <charset val="204"/>
        <scheme val="minor"/>
      </rPr>
      <t> В шаблоне нет отдельной графы «Потери». Если вы фиксировали потери (повторные звонки, переделки, сверки, дублирование), вы можете:</t>
    </r>
  </si>
  <si>
    <r>
      <t>- либо отнести их к </t>
    </r>
    <r>
      <rPr>
        <sz val="12"/>
        <color rgb="FF0F1115"/>
        <rFont val="Calibri"/>
        <family val="2"/>
        <charset val="204"/>
        <scheme val="minor"/>
      </rPr>
      <t>«Дополнительная работа»</t>
    </r>
    <r>
      <rPr>
        <sz val="12"/>
        <color rgb="FF0F1115"/>
        <rFont val="Calibri"/>
        <family val="2"/>
        <charset val="204"/>
        <scheme val="minor"/>
      </rPr>
      <t> и затем вручную пересчитать,</t>
    </r>
  </si>
  <si>
    <t>Инструкция по работе с электронным шаблоном ФРВ</t>
  </si>
  <si>
    <t>Если вы уверенно работаете в Excel и хотите автоматически подсчитать структуру рабочего времени, используйте этот шаблон. Он сам посчитает минуты по категориям, загрузку и эффективность процесса.</t>
  </si>
  <si>
    <t>Но!</t>
  </si>
  <si>
    <t>В шаблоне нет отдельной категории «Потери» (как в нашей методике). Поэтому вы либо доопределяете их вручную, либо используете шаблон только для расчёта времени обработки, ожиданий и перемещений, а потери считаете отдельно по комментариям.</t>
  </si>
  <si>
    <t>Шаг 1. Подготовка</t>
  </si>
  <si>
    <t>2. Заполните шапку: профессия, дата, ФИО наблюдаемого, наблюдателя, пост, участок.</t>
  </si>
  <si>
    <t>Шаг 2. Ввод данных</t>
  </si>
  <si>
    <t>8:30 → 830, 9:05 → 905, 10:00 → 1000, 12:45 → 1245.</t>
  </si>
  <si>
    <t>Шаг 3. Проверка и чтение результата</t>
  </si>
  <si>
    <t>Столбцы «Продолжительность, мин.» и «Время» (в формате ЧЧ:ММ) заполнятся автоматически.</t>
  </si>
  <si>
    <t>Справа (столбцы H–I) увидите сводку по категориям (минуты и проценты).</t>
  </si>
  <si>
    <t>Внизу – общий итог и эффективность процесса.</t>
  </si>
  <si>
    <t>Шаг 4. Перенос данных в нашу сводку</t>
  </si>
  <si>
    <t>Важно!</t>
  </si>
  <si>
    <t>Если вы не уверены в классификации, лучше используйте бумажные бланки и ручную сводку – они проще и надёжнее. Электронный шаблон – для тех, кто хочет сэкономить время на арифметике.</t>
  </si>
  <si>
    <r>
      <t>1. Скопируйте лист </t>
    </r>
    <r>
      <rPr>
        <sz val="12"/>
        <color theme="1"/>
        <rFont val="Calibri"/>
        <family val="2"/>
        <charset val="204"/>
        <scheme val="minor"/>
      </rPr>
      <t>«Шаблон»</t>
    </r>
    <r>
      <rPr>
        <sz val="12"/>
        <color theme="1"/>
        <rFont val="Calibri"/>
        <family val="2"/>
        <charset val="204"/>
        <scheme val="minor"/>
      </rPr>
      <t> и переименуйте копию в </t>
    </r>
    <r>
      <rPr>
        <sz val="12"/>
        <color theme="1"/>
        <rFont val="Calibri"/>
        <family val="2"/>
        <charset val="204"/>
        <scheme val="minor"/>
      </rPr>
      <t>«Мой хронометраж»</t>
    </r>
    <r>
      <rPr>
        <sz val="12"/>
        <color theme="1"/>
        <rFont val="Calibri"/>
        <family val="2"/>
        <charset val="204"/>
        <scheme val="minor"/>
      </rPr>
      <t> (чтобы не испортить оригинал).</t>
    </r>
  </si>
  <si>
    <r>
      <t>В столбце </t>
    </r>
    <r>
      <rPr>
        <sz val="12"/>
        <color theme="1"/>
        <rFont val="Calibri"/>
        <family val="2"/>
        <charset val="204"/>
        <scheme val="minor"/>
      </rPr>
      <t>«Вид работы и простоев»</t>
    </r>
    <r>
      <rPr>
        <sz val="12"/>
        <color theme="1"/>
        <rFont val="Calibri"/>
        <family val="2"/>
        <charset val="204"/>
        <scheme val="minor"/>
      </rPr>
      <t> кратко опишите действие (как в бумажном бланке).</t>
    </r>
  </si>
  <si>
    <r>
      <t>В столбце </t>
    </r>
    <r>
      <rPr>
        <sz val="12"/>
        <color theme="1"/>
        <rFont val="Calibri"/>
        <family val="2"/>
        <charset val="204"/>
        <scheme val="minor"/>
      </rPr>
      <t>«Вид занятия»</t>
    </r>
    <r>
      <rPr>
        <sz val="12"/>
        <color theme="1"/>
        <rFont val="Calibri"/>
        <family val="2"/>
        <charset val="204"/>
        <scheme val="minor"/>
      </rPr>
      <t> выберите из </t>
    </r>
    <r>
      <rPr>
        <sz val="12"/>
        <color theme="1"/>
        <rFont val="Calibri"/>
        <family val="2"/>
        <charset val="204"/>
        <scheme val="minor"/>
      </rPr>
      <t>выпадающего списка</t>
    </r>
    <r>
      <rPr>
        <sz val="12"/>
        <color theme="1"/>
        <rFont val="Calibri"/>
        <family val="2"/>
        <charset val="204"/>
        <scheme val="minor"/>
      </rPr>
      <t> подходящую категорию (см. таблицу соответствия на соседнем листе).</t>
    </r>
  </si>
  <si>
    <r>
      <t>В столбце </t>
    </r>
    <r>
      <rPr>
        <sz val="12"/>
        <color theme="1"/>
        <rFont val="Calibri"/>
        <family val="2"/>
        <charset val="204"/>
        <scheme val="minor"/>
      </rPr>
      <t>«Время начала»</t>
    </r>
    <r>
      <rPr>
        <sz val="12"/>
        <color theme="1"/>
        <rFont val="Calibri"/>
        <family val="2"/>
        <charset val="204"/>
        <scheme val="minor"/>
      </rPr>
      <t> вводите время </t>
    </r>
    <r>
      <rPr>
        <sz val="12"/>
        <color theme="1"/>
        <rFont val="Calibri"/>
        <family val="2"/>
        <charset val="204"/>
        <scheme val="minor"/>
      </rPr>
      <t>цифрами без разделителей</t>
    </r>
    <r>
      <rPr>
        <sz val="12"/>
        <color theme="1"/>
        <rFont val="Calibri"/>
        <family val="2"/>
        <charset val="204"/>
        <scheme val="minor"/>
      </rPr>
      <t>:</t>
    </r>
  </si>
  <si>
    <r>
      <t>Не ставьте двоеточие!</t>
    </r>
    <r>
      <rPr>
        <sz val="12"/>
        <color theme="1"/>
        <rFont val="Calibri"/>
        <family val="2"/>
        <charset val="204"/>
        <scheme val="minor"/>
      </rPr>
      <t> От этого зависят формулы.</t>
    </r>
  </si>
  <si>
    <r>
      <t>После того как шаблон посчитал минуты, откройте лист </t>
    </r>
    <r>
      <rPr>
        <sz val="12"/>
        <color theme="1"/>
        <rFont val="Calibri"/>
        <family val="2"/>
        <charset val="204"/>
        <scheme val="minor"/>
      </rPr>
      <t>«Сводка (форма + пример)»</t>
    </r>
    <r>
      <rPr>
        <sz val="12"/>
        <color theme="1"/>
        <rFont val="Calibri"/>
        <family val="2"/>
        <charset val="204"/>
        <scheme val="minor"/>
      </rPr>
      <t> из нашего основного файла и перенесите туда итоговые минуты по категориям:</t>
    </r>
  </si>
  <si>
    <r>
      <t>Время протекания процесса</t>
    </r>
    <r>
      <rPr>
        <sz val="12"/>
        <color theme="1"/>
        <rFont val="Calibri"/>
        <family val="2"/>
        <charset val="204"/>
        <scheme val="minor"/>
      </rPr>
      <t> = общий итог без обеда.</t>
    </r>
  </si>
  <si>
    <r>
      <t>Полезная работа</t>
    </r>
    <r>
      <rPr>
        <sz val="12"/>
        <color theme="1"/>
        <rFont val="Calibri"/>
        <family val="2"/>
        <charset val="204"/>
        <scheme val="minor"/>
      </rPr>
      <t> = из шаблона «Выполнение операций» (если вы не переопределили иначе).</t>
    </r>
  </si>
  <si>
    <r>
      <t>Незначимая работа</t>
    </r>
    <r>
      <rPr>
        <sz val="12"/>
        <color theme="1"/>
        <rFont val="Calibri"/>
        <family val="2"/>
        <charset val="204"/>
        <scheme val="minor"/>
      </rPr>
      <t> = сумма «Непрофильная работа» + «Дополнительная работа» + «Заполнение журналов» + «Телефонные переговоры» (не связанные с решением) и т.п.</t>
    </r>
  </si>
  <si>
    <r>
      <t>Ожидание</t>
    </r>
    <r>
      <rPr>
        <sz val="12"/>
        <color theme="1"/>
        <rFont val="Calibri"/>
        <family val="2"/>
        <charset val="204"/>
        <scheme val="minor"/>
      </rPr>
      <t> = «Ожидание» + «Простой» + «Технический перерыв».</t>
    </r>
  </si>
  <si>
    <r>
      <t>Перемещения</t>
    </r>
    <r>
      <rPr>
        <sz val="12"/>
        <color theme="1"/>
        <rFont val="Calibri"/>
        <family val="2"/>
        <charset val="204"/>
        <scheme val="minor"/>
      </rPr>
      <t> = «Перемещение».</t>
    </r>
  </si>
  <si>
    <r>
      <t>Потери</t>
    </r>
    <r>
      <rPr>
        <sz val="12"/>
        <color theme="1"/>
        <rFont val="Calibri"/>
        <family val="2"/>
        <charset val="204"/>
        <scheme val="minor"/>
      </rPr>
      <t> – если вы выявили их в комментариях, посчитайте вручную и впишите отдельно.</t>
    </r>
  </si>
  <si>
    <t> Инструкция_Электронный_шаблон</t>
  </si>
  <si>
    <t>Бланк_Хронометраж_пустой</t>
  </si>
  <si>
    <t>Бланк_Хронометраж_Пример</t>
  </si>
  <si>
    <t>Тип работ (вид занятия):</t>
  </si>
  <si>
    <t>Вид работы и простоев</t>
  </si>
  <si>
    <t>БЛАНК ОБРАБОТКИ РЕЗУЛЬТАТОВ НАБЛЮДЕНИЯ И ПОСТРОЕНИЕ БАЛАНСА РАБОЧЕГО ВРЕМЕНИ</t>
  </si>
  <si>
    <t>Область применения:</t>
  </si>
  <si>
    <t>1. Предназначен для обработки данных по результатам проведенных наблюдений</t>
  </si>
  <si>
    <t xml:space="preserve">Наблюдение за профессией: </t>
  </si>
  <si>
    <t>Резчик</t>
  </si>
  <si>
    <t>Дата наблюдений:</t>
  </si>
  <si>
    <t xml:space="preserve">ФИО наблюдаемого: </t>
  </si>
  <si>
    <t>Олег Ефремов</t>
  </si>
  <si>
    <t>ФИО наблюдателя:</t>
  </si>
  <si>
    <t>Салимов Е</t>
  </si>
  <si>
    <t>Время начала вносить  цифрами без разделителей (8 часов 45 минут - 845)</t>
  </si>
  <si>
    <t>Пост</t>
  </si>
  <si>
    <t>Загрузка линии</t>
  </si>
  <si>
    <t>Участок</t>
  </si>
  <si>
    <t>Общестроительной продукции</t>
  </si>
  <si>
    <t>п/п операции</t>
  </si>
  <si>
    <t>Вид занятия</t>
  </si>
  <si>
    <t>Время начала</t>
  </si>
  <si>
    <t>Продолжительность мин.</t>
  </si>
  <si>
    <t>Комментарии</t>
  </si>
  <si>
    <t>Загрузка заготовок</t>
  </si>
  <si>
    <t>830</t>
  </si>
  <si>
    <t xml:space="preserve">Ожидание станка </t>
  </si>
  <si>
    <t>833</t>
  </si>
  <si>
    <t>Задержка на участке замазки пакетов. Простаивает вся линия сборки</t>
  </si>
  <si>
    <t>Названия строк</t>
  </si>
  <si>
    <t>Сумма по полю Продолжительность мин.</t>
  </si>
  <si>
    <t>835</t>
  </si>
  <si>
    <t>837</t>
  </si>
  <si>
    <t>Непрофильная работа</t>
  </si>
  <si>
    <t>838</t>
  </si>
  <si>
    <t>Перемещение пирамид</t>
  </si>
  <si>
    <t>839</t>
  </si>
  <si>
    <t xml:space="preserve">Технический перерыв </t>
  </si>
  <si>
    <t>Отошел за пакетом под мусор</t>
  </si>
  <si>
    <t>840</t>
  </si>
  <si>
    <t>Общий итог</t>
  </si>
  <si>
    <t>841</t>
  </si>
  <si>
    <t>Поиск заготовок (переделки)</t>
  </si>
  <si>
    <t>Дополнительная работа</t>
  </si>
  <si>
    <t>853</t>
  </si>
  <si>
    <t>Стекло на другой пирамиде, со слов оператора - единичный случай</t>
  </si>
  <si>
    <t>854</t>
  </si>
  <si>
    <t>916</t>
  </si>
  <si>
    <t>Задержка на рамке</t>
  </si>
  <si>
    <t>917</t>
  </si>
  <si>
    <t>Снял стекло для забраковки с конвеера</t>
  </si>
  <si>
    <t>930</t>
  </si>
  <si>
    <t>Принимать решение о забраковке может рамщик, снимать стекло тоже</t>
  </si>
  <si>
    <t>931</t>
  </si>
  <si>
    <t>940</t>
  </si>
  <si>
    <t>941</t>
  </si>
  <si>
    <t>943</t>
  </si>
  <si>
    <t>945</t>
  </si>
  <si>
    <t>949</t>
  </si>
  <si>
    <t>951</t>
  </si>
  <si>
    <t>Ищет нужную пирамиду</t>
  </si>
  <si>
    <t>954</t>
  </si>
  <si>
    <t>Излишние запасы стекла в буфере</t>
  </si>
  <si>
    <t>955</t>
  </si>
  <si>
    <t>Перерыв</t>
  </si>
  <si>
    <t>957</t>
  </si>
  <si>
    <t>1010</t>
  </si>
  <si>
    <t>1012</t>
  </si>
  <si>
    <t>1014</t>
  </si>
  <si>
    <t>Подготовка стекла, подкатка пирамид</t>
  </si>
  <si>
    <t>1021</t>
  </si>
  <si>
    <t>1023</t>
  </si>
  <si>
    <t>Доламывает трим</t>
  </si>
  <si>
    <t>1036</t>
  </si>
  <si>
    <t>Пропустили на резке, есть спец. инструмент для облома трима</t>
  </si>
  <si>
    <t>1037</t>
  </si>
  <si>
    <t>Лист сбора информации</t>
  </si>
  <si>
    <t xml:space="preserve">Период проведения наблюдений  с по </t>
  </si>
  <si>
    <t>Для обновления диаграммы на вкладке "Данные" нажмите "Обновить все"</t>
  </si>
  <si>
    <t>(пусто)</t>
  </si>
  <si>
    <t xml:space="preserve">Перемещение </t>
  </si>
  <si>
    <t xml:space="preserve">Визуальный осмотр оборудования </t>
  </si>
  <si>
    <t>Прием/сдача смены</t>
  </si>
  <si>
    <t>Заполнение журнала «Прием/сдача смены»</t>
  </si>
  <si>
    <t>Получение задания</t>
  </si>
  <si>
    <t>Очистка оборудования и прилегающей к нему территории</t>
  </si>
  <si>
    <t>Обслуживание оборудования/регулировка оборудования</t>
  </si>
  <si>
    <t>Уборка оборудования</t>
  </si>
  <si>
    <t>Заполнение журналов  / занесение замечаний / внесение данных в электронную систему</t>
  </si>
  <si>
    <t xml:space="preserve">Осуществление запуска/остановки оборудования </t>
  </si>
  <si>
    <t>Телефонные переговоры</t>
  </si>
  <si>
    <t xml:space="preserve">Простой </t>
  </si>
  <si>
    <t xml:space="preserve">Обед </t>
  </si>
  <si>
    <t>Типовой замер - это не самый хороший и не самый плохой день. Это наблюдение, которое ближе всего к обычному течению процесса и средней структуре времени по серии.После 5 замеров сравните длительность, состав действий, ожидания и особые события.</t>
  </si>
  <si>
    <r>
      <rPr>
        <b/>
        <sz val="12"/>
        <color rgb="FF0F1115"/>
        <rFont val="Calibri"/>
        <family val="2"/>
        <charset val="204"/>
        <scheme val="minor"/>
      </rPr>
      <t>1. Подготовка:</t>
    </r>
    <r>
      <rPr>
        <sz val="12"/>
        <color rgb="FF0F1115"/>
        <rFont val="Calibri"/>
        <family val="2"/>
        <charset val="204"/>
        <scheme val="minor"/>
      </rPr>
      <t> Распечатайте 5 пустых бланков. Заполните в них «шапку»: название процесса, дату, свою роль, номер замера (1, 2, 3, 4, 5).</t>
    </r>
  </si>
  <si>
    <r>
      <rPr>
        <b/>
        <sz val="12"/>
        <color rgb="FF0F1115"/>
        <rFont val="Calibri"/>
        <family val="2"/>
        <charset val="204"/>
        <scheme val="minor"/>
      </rPr>
      <t>2. Наблюдение:</t>
    </r>
    <r>
      <rPr>
        <sz val="12"/>
        <color rgb="FF0F1115"/>
        <rFont val="Calibri"/>
        <family val="2"/>
        <charset val="204"/>
        <scheme val="minor"/>
      </rPr>
      <t> Встаньте рядом с сотрудником (или сядьте так, чтобы видеть его работу) и записывайте всё по порядку, с точностью до минуты.</t>
    </r>
  </si>
  <si>
    <r>
      <rPr>
        <b/>
        <sz val="12"/>
        <color rgb="FF0F1115"/>
        <rFont val="Calibri"/>
        <family val="2"/>
        <charset val="204"/>
        <scheme val="minor"/>
      </rPr>
      <t>3. Заполнение строки:</t>
    </r>
    <r>
      <rPr>
        <sz val="12"/>
        <color rgb="FF0F1115"/>
        <rFont val="Calibri"/>
        <family val="2"/>
        <charset val="204"/>
        <scheme val="minor"/>
      </rPr>
      <t> В каждой строке пишите: начало, конец, длительность, что делал, какой тип работы (выберите из списка), комментарий (почему возникло ожидание или потеря).</t>
    </r>
  </si>
  <si>
    <r>
      <rPr>
        <b/>
        <sz val="12"/>
        <color rgb="FF0F1115"/>
        <rFont val="Calibri"/>
        <family val="2"/>
        <charset val="204"/>
        <scheme val="minor"/>
      </rPr>
      <t>4. Правило одной строки:</t>
    </r>
    <r>
      <rPr>
        <sz val="12"/>
        <color rgb="FF0F1115"/>
        <rFont val="Calibri"/>
        <family val="2"/>
        <charset val="204"/>
        <scheme val="minor"/>
      </rPr>
      <t> Одно действие или одно ожидание = одна строка. Не смешивайте «позвонил и ждал ответа» в одной строке. Сначала «звонил» (действие), потом «ждал ответа» (ожидание).</t>
    </r>
  </si>
  <si>
    <r>
      <rPr>
        <b/>
        <sz val="12"/>
        <color rgb="FF0F1115"/>
        <rFont val="Calibri"/>
        <family val="2"/>
        <charset val="204"/>
        <scheme val="minor"/>
      </rPr>
      <t>5. Обед и перерывы</t>
    </r>
    <r>
      <rPr>
        <sz val="12"/>
        <color rgb="FF0F1115"/>
        <rFont val="Calibri"/>
        <family val="2"/>
        <charset val="204"/>
        <scheme val="minor"/>
      </rPr>
      <t> – записывайте их отдельной строкой, но не считайте в итоговое время процесса.</t>
    </r>
  </si>
  <si>
    <r>
      <rPr>
        <b/>
        <sz val="12"/>
        <color rgb="FF0F1115"/>
        <rFont val="Calibri"/>
        <family val="2"/>
        <charset val="204"/>
        <scheme val="minor"/>
      </rPr>
      <t>6. После 5 замеров</t>
    </r>
    <r>
      <rPr>
        <sz val="12"/>
        <color rgb="FF0F1115"/>
        <rFont val="Calibri"/>
        <family val="2"/>
        <charset val="204"/>
        <scheme val="minor"/>
      </rPr>
      <t> откройте лист «Выбор типового замера» и сравните их. Выберите тот, который выглядит как «обычный день» (не самый быстрый и не самый медленный).</t>
    </r>
  </si>
  <si>
    <r>
      <rPr>
        <b/>
        <sz val="12"/>
        <color rgb="FF0F1115"/>
        <rFont val="Calibri"/>
        <family val="2"/>
        <charset val="204"/>
        <scheme val="minor"/>
      </rPr>
      <t xml:space="preserve">7. Перенесите </t>
    </r>
    <r>
      <rPr>
        <sz val="12"/>
        <color rgb="FF0F1115"/>
        <rFont val="Calibri"/>
        <family val="2"/>
        <charset val="204"/>
        <scheme val="minor"/>
      </rPr>
      <t>типовой замер в электронный бланк и в Сводку.</t>
    </r>
  </si>
  <si>
    <r>
      <t>Мы делим всё время на</t>
    </r>
    <r>
      <rPr>
        <b/>
        <sz val="12"/>
        <color rgb="FF1F1F1F"/>
        <rFont val="Calibri"/>
        <family val="2"/>
        <charset val="204"/>
        <scheme val="minor"/>
      </rPr>
      <t xml:space="preserve"> 5 типов</t>
    </r>
    <r>
      <rPr>
        <sz val="12"/>
        <color rgb="FF1F1F1F"/>
        <rFont val="Calibri"/>
        <family val="2"/>
        <scheme val="minor"/>
      </rPr>
      <t xml:space="preserve"> работ. </t>
    </r>
    <r>
      <rPr>
        <b/>
        <sz val="12"/>
        <color rgb="FF1F1F1F"/>
        <rFont val="Calibri"/>
        <family val="2"/>
        <charset val="204"/>
        <scheme val="minor"/>
      </rPr>
      <t>Запомните их как «азбуку»</t>
    </r>
    <r>
      <rPr>
        <sz val="12"/>
        <color rgb="FF1F1F1F"/>
        <rFont val="Calibri"/>
        <family val="2"/>
        <scheme val="minor"/>
      </rPr>
      <t>:</t>
    </r>
  </si>
  <si>
    <r>
      <t>В Паспорте процесса (Шаг 03) мы записали показатели (</t>
    </r>
    <r>
      <rPr>
        <b/>
        <sz val="12"/>
        <color rgb="FF1F1F1F"/>
        <rFont val="Calibri"/>
        <family val="2"/>
      </rPr>
      <t>Время протекания процесса (ВПП), Ожидание, Потери)</t>
    </r>
    <r>
      <rPr>
        <sz val="12"/>
        <color rgb="FF1F1F1F"/>
        <rFont val="Calibri"/>
        <family val="2"/>
      </rPr>
      <t>, но без цифр. Хронометраж даст эти цифры. Мы замеряем, сколько реально времени уходит на каждый этап вашей Карты процесса (Шаг 04).</t>
    </r>
  </si>
  <si>
    <t xml:space="preserve">Содержание </t>
  </si>
  <si>
    <t>Шага 06 - Первичный хронометраж</t>
  </si>
  <si>
    <t xml:space="preserve">Памятка  </t>
  </si>
  <si>
    <r>
      <t xml:space="preserve">Зачем он нужен </t>
    </r>
    <r>
      <rPr>
        <b/>
        <sz val="12"/>
        <color rgb="FFFF0000"/>
        <rFont val="Calibri"/>
        <family val="2"/>
        <charset val="204"/>
      </rPr>
      <t>(для продвинутых пользователей)</t>
    </r>
  </si>
  <si>
    <t>В начало</t>
  </si>
  <si>
    <t>Перейти к "Содержанию"</t>
  </si>
  <si>
    <t>Справочник временных трат</t>
  </si>
  <si>
    <t>В работу</t>
  </si>
  <si>
    <t>Для продвинутых пользователей Excel</t>
  </si>
  <si>
    <t xml:space="preserve">Заполненный пример для автоматического подсчёта времени. </t>
  </si>
  <si>
    <t>Электронный шаблон ФРВ (Пример)</t>
  </si>
  <si>
    <t>Приложение Б7.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</si>
</sst>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h:mm;@"/>
    <numFmt numFmtId="167" formatCode="[h]:mm:ss;@"/>
  </numFmts>
  <fonts count="9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rgb="FF000000"/>
      <name val="Calibri"/>
      <family val="2"/>
      <charset val="204"/>
      <scheme val="minor"/>
    </font>
    <font>
      <sz val="12"/>
      <color theme="1"/>
      <name val="Calibri"/>
      <family val="2"/>
      <charset val="204"/>
      <scheme val="minor"/>
    </font>
    <font>
      <b/>
      <sz val="11"/>
      <color rgb="FF000000"/>
      <name val="Calibri"/>
      <family val="2"/>
      <charset val="204"/>
      <scheme val="minor"/>
    </font>
    <font>
      <b/>
      <sz val="9"/>
      <color rgb="FF000000"/>
      <name val="Calibri"/>
      <family val="2"/>
      <charset val="204"/>
      <scheme val="minor"/>
    </font>
    <font>
      <b/>
      <sz val="12"/>
      <color theme="1"/>
      <name val="Calibri"/>
      <family val="2"/>
      <charset val="204"/>
      <scheme val="minor"/>
    </font>
    <font>
      <b/>
      <sz val="12"/>
      <color rgb="FF000000"/>
      <name val="Calibri"/>
      <family val="2"/>
      <charset val="204"/>
      <scheme val="minor"/>
    </font>
    <font>
      <b/>
      <sz val="16"/>
      <color rgb="FF000000"/>
      <name val="Calibri"/>
      <family val="2"/>
      <charset val="204"/>
      <scheme val="minor"/>
    </font>
    <font>
      <b/>
      <sz val="10"/>
      <color theme="1"/>
      <name val="Calibri"/>
      <family val="2"/>
      <charset val="204"/>
      <scheme val="minor"/>
    </font>
    <font>
      <sz val="11"/>
      <color rgb="FF0F1115"/>
      <name val="Calibri"/>
      <family val="2"/>
      <charset val="204"/>
      <scheme val="minor"/>
    </font>
    <font>
      <b/>
      <sz val="14"/>
      <color rgb="FF000000"/>
      <name val="Calibri"/>
      <family val="2"/>
      <charset val="204"/>
      <scheme val="minor"/>
    </font>
    <font>
      <sz val="8"/>
      <color rgb="FF0F1115"/>
      <name val="Calibri"/>
      <family val="2"/>
      <charset val="204"/>
      <scheme val="minor"/>
    </font>
    <font>
      <b/>
      <sz val="20"/>
      <color rgb="FF000000"/>
      <name val="Calibri"/>
      <family val="2"/>
      <charset val="204"/>
      <scheme val="minor"/>
    </font>
    <font>
      <b/>
      <sz val="11"/>
      <color rgb="FF0F1115"/>
      <name val="Calibri"/>
      <family val="2"/>
      <charset val="204"/>
      <scheme val="minor"/>
    </font>
    <font>
      <sz val="11"/>
      <color theme="1"/>
      <name val="Calibri"/>
      <family val="2"/>
      <charset val="204"/>
      <scheme val="minor"/>
    </font>
    <font>
      <sz val="11"/>
      <color theme="1"/>
      <name val="Calibri"/>
      <family val="2"/>
      <charset val="204"/>
      <scheme val="minor"/>
    </font>
    <font>
      <sz val="11"/>
      <color rgb="FF000000"/>
      <name val="Calibri"/>
      <family val="2"/>
      <charset val="204"/>
    </font>
    <font>
      <b/>
      <sz val="10"/>
      <color rgb="FF000000"/>
      <name val="Calibri"/>
      <family val="2"/>
      <charset val="204"/>
    </font>
    <font>
      <sz val="12"/>
      <color rgb="FF000000"/>
      <name val="Calibri"/>
      <family val="2"/>
      <scheme val="minor"/>
    </font>
    <font>
      <b/>
      <sz val="12"/>
      <color rgb="FFFFFFFF"/>
      <name val="Calibri"/>
      <family val="2"/>
      <charset val="204"/>
    </font>
    <font>
      <i/>
      <sz val="10"/>
      <color rgb="FF404040"/>
      <name val="Calibri"/>
      <family val="2"/>
      <charset val="204"/>
    </font>
    <font>
      <b/>
      <sz val="11"/>
      <color rgb="FF000000"/>
      <name val="Calibri"/>
      <family val="2"/>
      <charset val="204"/>
    </font>
    <font>
      <b/>
      <sz val="10"/>
      <name val="Calibri"/>
      <family val="2"/>
      <scheme val="minor"/>
    </font>
    <font>
      <b/>
      <sz val="11"/>
      <name val="Calibri"/>
      <family val="2"/>
      <scheme val="minor"/>
    </font>
    <font>
      <sz val="11"/>
      <name val="Calibri"/>
      <family val="2"/>
      <scheme val="minor"/>
    </font>
    <font>
      <b/>
      <sz val="12"/>
      <color theme="4" tint="-0.499984740745262"/>
      <name val="Calibri"/>
      <family val="2"/>
      <charset val="204"/>
      <scheme val="minor"/>
    </font>
    <font>
      <b/>
      <sz val="12"/>
      <name val="Calibri"/>
      <family val="2"/>
      <charset val="204"/>
      <scheme val="minor"/>
    </font>
    <font>
      <b/>
      <sz val="12"/>
      <color theme="9" tint="-0.499984740745262"/>
      <name val="Calibri"/>
      <family val="2"/>
      <charset val="204"/>
      <scheme val="minor"/>
    </font>
    <font>
      <b/>
      <sz val="12"/>
      <color theme="7" tint="-0.249977111117893"/>
      <name val="Calibri"/>
      <family val="2"/>
      <charset val="204"/>
      <scheme val="minor"/>
    </font>
    <font>
      <b/>
      <sz val="12"/>
      <color rgb="FFFF0000"/>
      <name val="Calibri"/>
      <family val="2"/>
      <charset val="204"/>
      <scheme val="minor"/>
    </font>
    <font>
      <b/>
      <sz val="11"/>
      <name val="Calibri"/>
      <family val="2"/>
      <charset val="204"/>
      <scheme val="minor"/>
    </font>
    <font>
      <b/>
      <sz val="12"/>
      <color rgb="FF1F1F1F"/>
      <name val="Calibri"/>
      <family val="2"/>
      <charset val="204"/>
    </font>
    <font>
      <sz val="11"/>
      <color rgb="FF1F1F1F"/>
      <name val="Calibri"/>
      <family val="2"/>
      <charset val="204"/>
    </font>
    <font>
      <sz val="10"/>
      <color rgb="FF000000"/>
      <name val="Calibri"/>
      <family val="2"/>
      <charset val="204"/>
    </font>
    <font>
      <sz val="12"/>
      <color rgb="FF000000"/>
      <name val="Calibri"/>
      <family val="2"/>
      <charset val="204"/>
    </font>
    <font>
      <b/>
      <sz val="15"/>
      <color theme="1"/>
      <name val="Calibri"/>
      <family val="2"/>
      <charset val="204"/>
    </font>
    <font>
      <b/>
      <sz val="10"/>
      <color theme="1"/>
      <name val="Calibri"/>
      <family val="2"/>
      <charset val="204"/>
    </font>
    <font>
      <b/>
      <sz val="10"/>
      <name val="Calibri"/>
      <family val="2"/>
      <charset val="204"/>
      <scheme val="minor"/>
    </font>
    <font>
      <b/>
      <sz val="14"/>
      <name val="Calibri"/>
      <family val="2"/>
      <charset val="204"/>
    </font>
    <font>
      <b/>
      <sz val="16"/>
      <name val="Calibri"/>
      <family val="2"/>
      <charset val="204"/>
    </font>
    <font>
      <b/>
      <sz val="16"/>
      <color rgb="FFFFFFFF"/>
      <name val="Calibri"/>
      <family val="2"/>
      <charset val="204"/>
    </font>
    <font>
      <b/>
      <sz val="12"/>
      <color rgb="FF000000"/>
      <name val="Calibri"/>
      <family val="2"/>
      <charset val="204"/>
    </font>
    <font>
      <b/>
      <sz val="16"/>
      <color rgb="FF000000"/>
      <name val="Calibri"/>
      <family val="2"/>
      <charset val="204"/>
    </font>
    <font>
      <i/>
      <sz val="10"/>
      <color rgb="FF000000"/>
      <name val="Calibri"/>
      <family val="2"/>
      <charset val="204"/>
    </font>
    <font>
      <b/>
      <sz val="9"/>
      <color rgb="FF000000"/>
      <name val="Calibri"/>
      <family val="2"/>
      <charset val="204"/>
    </font>
    <font>
      <sz val="11"/>
      <color theme="1"/>
      <name val="Calibri"/>
      <family val="2"/>
      <scheme val="minor"/>
    </font>
    <font>
      <sz val="12"/>
      <color rgb="FF0F1115"/>
      <name val="Calibri"/>
      <family val="2"/>
      <charset val="204"/>
      <scheme val="minor"/>
    </font>
    <font>
      <sz val="12"/>
      <color rgb="FF0F1115"/>
      <name val="Calibri"/>
      <family val="2"/>
      <charset val="204"/>
      <scheme val="minor"/>
    </font>
    <font>
      <sz val="9"/>
      <color theme="1"/>
      <name val="Calibri"/>
      <family val="2"/>
      <charset val="204"/>
      <scheme val="minor"/>
    </font>
    <font>
      <sz val="11"/>
      <color rgb="FF1F1F1F"/>
      <name val="Calibri"/>
      <family val="2"/>
    </font>
    <font>
      <b/>
      <sz val="12"/>
      <color rgb="FF0F1115"/>
      <name val="Calibri"/>
      <family val="2"/>
      <charset val="204"/>
      <scheme val="minor"/>
    </font>
    <font>
      <b/>
      <sz val="12"/>
      <color rgb="FF0070C0"/>
      <name val="Calibri"/>
      <family val="2"/>
      <charset val="204"/>
      <scheme val="minor"/>
    </font>
    <font>
      <sz val="12"/>
      <color theme="1"/>
      <name val="Calibri"/>
      <family val="2"/>
      <charset val="204"/>
      <scheme val="minor"/>
    </font>
    <font>
      <sz val="12"/>
      <color rgb="FF1F1F1F"/>
      <name val="Calibri"/>
      <family val="2"/>
    </font>
    <font>
      <sz val="12"/>
      <color theme="1"/>
      <name val="Calibri"/>
      <family val="2"/>
      <scheme val="minor"/>
    </font>
    <font>
      <sz val="12"/>
      <color rgb="FF1F1F1F"/>
      <name val="Calibri"/>
      <family val="2"/>
      <charset val="204"/>
      <scheme val="minor"/>
    </font>
    <font>
      <sz val="10"/>
      <color theme="1"/>
      <name val="Arial"/>
      <family val="2"/>
    </font>
    <font>
      <b/>
      <sz val="9"/>
      <color theme="1"/>
      <name val="Calibri"/>
      <family val="2"/>
      <charset val="204"/>
      <scheme val="minor"/>
    </font>
    <font>
      <sz val="9"/>
      <color theme="0"/>
      <name val="Calibri"/>
      <family val="2"/>
      <charset val="204"/>
      <scheme val="minor"/>
    </font>
    <font>
      <sz val="10"/>
      <name val="Arial Cyr"/>
      <charset val="204"/>
    </font>
    <font>
      <b/>
      <sz val="12"/>
      <color theme="4"/>
      <name val="Calibri"/>
      <family val="2"/>
      <charset val="204"/>
      <scheme val="minor"/>
    </font>
    <font>
      <u/>
      <sz val="10"/>
      <color theme="10"/>
      <name val="Arial"/>
      <family val="2"/>
      <charset val="204"/>
    </font>
    <font>
      <u/>
      <sz val="10"/>
      <color theme="10"/>
      <name val="Calibri"/>
      <family val="2"/>
      <charset val="204"/>
      <scheme val="minor"/>
    </font>
    <font>
      <sz val="10"/>
      <color theme="1"/>
      <name val="Arial"/>
      <family val="2"/>
      <charset val="204"/>
    </font>
    <font>
      <b/>
      <sz val="14"/>
      <color rgb="FFFF0000"/>
      <name val="Calibri"/>
      <family val="2"/>
      <charset val="204"/>
      <scheme val="minor"/>
    </font>
    <font>
      <b/>
      <sz val="9"/>
      <name val="Calibri"/>
      <family val="2"/>
      <charset val="204"/>
      <scheme val="minor"/>
    </font>
    <font>
      <b/>
      <sz val="9"/>
      <color rgb="FFFF0000"/>
      <name val="Calibri"/>
      <family val="2"/>
      <charset val="204"/>
      <scheme val="minor"/>
    </font>
    <font>
      <sz val="9"/>
      <name val="Calibri"/>
      <family val="2"/>
      <charset val="204"/>
      <scheme val="minor"/>
    </font>
    <font>
      <sz val="14"/>
      <color theme="1"/>
      <name val="Calibri"/>
      <family val="2"/>
      <scheme val="minor"/>
    </font>
    <font>
      <b/>
      <sz val="14"/>
      <color theme="1"/>
      <name val="Calibri"/>
      <family val="2"/>
      <charset val="204"/>
      <scheme val="minor"/>
    </font>
    <font>
      <b/>
      <sz val="14"/>
      <name val="Calibri"/>
      <family val="2"/>
      <charset val="204"/>
      <scheme val="minor"/>
    </font>
    <font>
      <b/>
      <sz val="10"/>
      <color theme="1"/>
      <name val="Arial"/>
      <family val="2"/>
      <charset val="204"/>
    </font>
    <font>
      <i/>
      <sz val="11"/>
      <color rgb="FF1F1F1F"/>
      <name val="Calibri"/>
      <family val="2"/>
      <charset val="204"/>
    </font>
    <font>
      <i/>
      <sz val="11"/>
      <color theme="1"/>
      <name val="Calibri"/>
      <family val="2"/>
      <charset val="204"/>
      <scheme val="minor"/>
    </font>
    <font>
      <i/>
      <sz val="11"/>
      <color rgb="FF404040"/>
      <name val="Calibri"/>
      <family val="2"/>
      <charset val="204"/>
    </font>
    <font>
      <i/>
      <sz val="12"/>
      <color theme="1"/>
      <name val="Calibri"/>
      <family val="2"/>
      <charset val="204"/>
      <scheme val="minor"/>
    </font>
    <font>
      <i/>
      <sz val="12"/>
      <color rgb="FF000000"/>
      <name val="Calibri"/>
      <family val="2"/>
      <charset val="204"/>
    </font>
    <font>
      <sz val="12"/>
      <color rgb="FF1F1F1F"/>
      <name val="Calibri"/>
      <family val="2"/>
      <scheme val="minor"/>
    </font>
    <font>
      <b/>
      <sz val="12"/>
      <color rgb="FF1F1F1F"/>
      <name val="Calibri"/>
      <family val="2"/>
      <charset val="204"/>
      <scheme val="minor"/>
    </font>
    <font>
      <b/>
      <sz val="12"/>
      <color rgb="FF1F1F1F"/>
      <name val="Calibri"/>
      <family val="2"/>
    </font>
    <font>
      <i/>
      <sz val="11"/>
      <name val="Calibri"/>
      <family val="2"/>
      <charset val="204"/>
    </font>
    <font>
      <b/>
      <sz val="12"/>
      <color theme="0"/>
      <name val="Calibri"/>
      <family val="2"/>
      <charset val="204"/>
      <scheme val="minor"/>
    </font>
    <font>
      <sz val="11"/>
      <color rgb="FF000000"/>
      <name val="Calibri"/>
      <family val="2"/>
    </font>
    <font>
      <sz val="12"/>
      <color rgb="FF000000"/>
      <name val="Calibri"/>
      <family val="2"/>
    </font>
    <font>
      <sz val="10"/>
      <name val="Calibri"/>
      <family val="2"/>
      <charset val="204"/>
      <scheme val="minor"/>
    </font>
    <font>
      <b/>
      <sz val="12"/>
      <color rgb="FFFF0000"/>
      <name val="Calibri"/>
      <family val="2"/>
      <charset val="204"/>
    </font>
    <font>
      <u/>
      <sz val="11"/>
      <color theme="10"/>
      <name val="Calibri"/>
      <family val="2"/>
      <scheme val="minor"/>
    </font>
    <font>
      <sz val="10"/>
      <color theme="1"/>
      <name val="Calibri"/>
      <family val="2"/>
      <scheme val="minor"/>
    </font>
  </fonts>
  <fills count="16">
    <fill>
      <patternFill patternType="none"/>
    </fill>
    <fill>
      <patternFill patternType="gray125"/>
    </fill>
    <fill>
      <patternFill patternType="solid">
        <fgColor rgb="FF254E7A"/>
      </patternFill>
    </fill>
    <fill>
      <patternFill patternType="solid">
        <fgColor rgb="FFFFF8F3"/>
      </patternFill>
    </fill>
    <fill>
      <patternFill patternType="solid">
        <fgColor rgb="FFF7F7F7"/>
      </patternFill>
    </fill>
    <fill>
      <patternFill patternType="solid">
        <fgColor rgb="FFE5F4EA"/>
      </patternFill>
    </fill>
    <fill>
      <patternFill patternType="solid">
        <fgColor rgb="FFFFFFFF"/>
      </patternFill>
    </fill>
    <fill>
      <patternFill patternType="solid">
        <fgColor rgb="FFFFF2CC"/>
      </patternFill>
    </fill>
    <fill>
      <patternFill patternType="solid">
        <fgColor theme="0"/>
        <bgColor indexed="64"/>
      </patternFill>
    </fill>
    <fill>
      <patternFill patternType="solid">
        <fgColor rgb="FFFFFFFF"/>
        <bgColor indexed="64"/>
      </patternFill>
    </fill>
    <fill>
      <patternFill patternType="solid">
        <fgColor them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002060"/>
        <bgColor indexed="64"/>
      </patternFill>
    </fill>
    <fill>
      <patternFill patternType="solid">
        <fgColor theme="0" tint="-4.9989318521683403E-2"/>
        <bgColor indexed="64"/>
      </patternFill>
    </fill>
    <fill>
      <patternFill patternType="solid">
        <fgColor theme="9" tint="0.59999389629810485"/>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right style="thin">
        <color indexed="64"/>
      </right>
      <top style="medium">
        <color indexed="64"/>
      </top>
      <bottom/>
      <diagonal/>
    </border>
    <border>
      <left style="thin">
        <color rgb="FFD9E2EA"/>
      </left>
      <right style="thin">
        <color rgb="FFD9E2EA"/>
      </right>
      <top style="thin">
        <color rgb="FFD9E2EA"/>
      </top>
      <bottom style="thin">
        <color rgb="FFD9E2EA"/>
      </bottom>
      <diagonal/>
    </border>
    <border>
      <left style="thin">
        <color rgb="FFD9E2EA"/>
      </left>
      <right style="thin">
        <color rgb="FFD9E2EA"/>
      </right>
      <top style="medium">
        <color rgb="FF254E7A"/>
      </top>
      <bottom style="thin">
        <color rgb="FFD9E2EA"/>
      </bottom>
      <diagonal/>
    </border>
    <border>
      <left/>
      <right/>
      <top style="thin">
        <color rgb="FFD9E2EA"/>
      </top>
      <bottom style="thin">
        <color rgb="FFD9E2EA"/>
      </bottom>
      <diagonal/>
    </border>
    <border>
      <left/>
      <right style="thin">
        <color rgb="FFD9E2EA"/>
      </right>
      <top style="thin">
        <color rgb="FFD9E2EA"/>
      </top>
      <bottom style="thin">
        <color rgb="FFD9E2EA"/>
      </bottom>
      <diagonal/>
    </border>
    <border>
      <left/>
      <right/>
      <top style="medium">
        <color rgb="FF254E7A"/>
      </top>
      <bottom style="thin">
        <color rgb="FFD9E2EA"/>
      </bottom>
      <diagonal/>
    </border>
    <border>
      <left/>
      <right style="thin">
        <color rgb="FFD9E2EA"/>
      </right>
      <top style="medium">
        <color rgb="FF254E7A"/>
      </top>
      <bottom style="thin">
        <color rgb="FFD9E2EA"/>
      </bottom>
      <diagonal/>
    </border>
    <border>
      <left/>
      <right/>
      <top/>
      <bottom style="thin">
        <color rgb="FFD9E2EA"/>
      </bottom>
      <diagonal/>
    </border>
    <border>
      <left/>
      <right style="thin">
        <color rgb="FFD9E2EA"/>
      </right>
      <top/>
      <bottom style="thin">
        <color rgb="FFD9E2EA"/>
      </bottom>
      <diagonal/>
    </border>
    <border>
      <left style="thin">
        <color rgb="FFD9E2EA"/>
      </left>
      <right style="thin">
        <color rgb="FFD9E2EA"/>
      </right>
      <top style="thin">
        <color rgb="FFD9E2EA"/>
      </top>
      <bottom style="thin">
        <color rgb="FFD9E2EA"/>
      </bottom>
      <diagonal/>
    </border>
    <border>
      <left style="thin">
        <color rgb="FFB7B7B7"/>
      </left>
      <right style="thin">
        <color rgb="FFB7B7B7"/>
      </right>
      <top style="thin">
        <color rgb="FFB7B7B7"/>
      </top>
      <bottom style="thin">
        <color rgb="FFB7B7B7"/>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style="thin">
        <color rgb="FFB7B7B7"/>
      </left>
      <right style="thin">
        <color rgb="FFB7B7B7"/>
      </right>
      <top style="thin">
        <color rgb="FFB7B7B7"/>
      </top>
      <bottom style="thin">
        <color rgb="FFB7B7B7"/>
      </bottom>
      <diagonal/>
    </border>
    <border>
      <left/>
      <right/>
      <top/>
      <bottom/>
      <diagonal/>
    </border>
    <border>
      <left style="thin">
        <color rgb="FFB7B7B7"/>
      </left>
      <right style="thin">
        <color rgb="FFB7B7B7"/>
      </right>
      <top style="thin">
        <color rgb="FFB7B7B7"/>
      </top>
      <bottom style="thin">
        <color rgb="FFB7B7B7"/>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style="thin">
        <color theme="2" tint="-0.249977111117893"/>
      </left>
      <right style="thin">
        <color theme="2" tint="-0.249977111117893"/>
      </right>
      <top/>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
      <left/>
      <right/>
      <top/>
      <bottom style="thin">
        <color theme="2" tint="-0.249977111117893"/>
      </bottom>
      <diagonal/>
    </border>
    <border>
      <left style="thin">
        <color theme="2" tint="-0.249977111117893"/>
      </left>
      <right/>
      <top style="thin">
        <color theme="2" tint="-0.249977111117893"/>
      </top>
      <bottom/>
      <diagonal/>
    </border>
    <border>
      <left/>
      <right/>
      <top style="thin">
        <color theme="2" tint="-0.249977111117893"/>
      </top>
      <bottom/>
      <diagonal/>
    </border>
    <border>
      <left/>
      <right style="thin">
        <color theme="2" tint="-0.249977111117893"/>
      </right>
      <top style="thin">
        <color theme="2" tint="-0.249977111117893"/>
      </top>
      <bottom/>
      <diagonal/>
    </border>
    <border>
      <left/>
      <right style="thin">
        <color theme="2" tint="-0.249977111117893"/>
      </right>
      <top/>
      <bottom/>
      <diagonal/>
    </border>
    <border>
      <left style="thin">
        <color theme="2" tint="-0.249977111117893"/>
      </left>
      <right/>
      <top/>
      <bottom/>
      <diagonal/>
    </border>
    <border>
      <left style="thin">
        <color theme="2" tint="-0.249977111117893"/>
      </left>
      <right style="thin">
        <color rgb="FFD9E2EA"/>
      </right>
      <top style="thin">
        <color theme="2" tint="-0.249977111117893"/>
      </top>
      <bottom style="thin">
        <color rgb="FFD9E2EA"/>
      </bottom>
      <diagonal/>
    </border>
    <border>
      <left style="thin">
        <color theme="2" tint="-0.249977111117893"/>
      </left>
      <right style="thin">
        <color rgb="FFD9E2EA"/>
      </right>
      <top style="thin">
        <color theme="2" tint="-0.249977111117893"/>
      </top>
      <bottom style="thin">
        <color theme="2" tint="-0.249977111117893"/>
      </bottom>
      <diagonal/>
    </border>
    <border>
      <left/>
      <right style="thin">
        <color rgb="FFB7B7B7"/>
      </right>
      <top/>
      <bottom/>
      <diagonal/>
    </border>
    <border>
      <left style="thin">
        <color theme="2" tint="-0.249977111117893"/>
      </left>
      <right style="thin">
        <color theme="2" tint="-0.249977111117893"/>
      </right>
      <top style="thin">
        <color theme="2" tint="-0.249977111117893"/>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thin">
        <color theme="2" tint="-0.249977111117893"/>
      </right>
      <top/>
      <bottom style="thin">
        <color rgb="FFD9E2EA"/>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rgb="FFD9E2EA"/>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rgb="FFD9E2EA"/>
      </bottom>
      <diagonal/>
    </border>
    <border>
      <left/>
      <right/>
      <top style="thin">
        <color theme="0" tint="-0.499984740745262"/>
      </top>
      <bottom style="thin">
        <color rgb="FFD9E2EA"/>
      </bottom>
      <diagonal/>
    </border>
    <border>
      <left/>
      <right style="thin">
        <color theme="0" tint="-0.499984740745262"/>
      </right>
      <top style="thin">
        <color theme="0" tint="-0.499984740745262"/>
      </top>
      <bottom style="thin">
        <color rgb="FFD9E2EA"/>
      </bottom>
      <diagonal/>
    </border>
    <border>
      <left style="thin">
        <color theme="0" tint="-0.499984740745262"/>
      </left>
      <right style="thin">
        <color rgb="FFD9E2EA"/>
      </right>
      <top style="thin">
        <color rgb="FFD9E2EA"/>
      </top>
      <bottom style="thin">
        <color theme="0" tint="-0.499984740745262"/>
      </bottom>
      <diagonal/>
    </border>
    <border>
      <left/>
      <right/>
      <top style="thin">
        <color rgb="FFD9E2EA"/>
      </top>
      <bottom style="thin">
        <color theme="0" tint="-0.499984740745262"/>
      </bottom>
      <diagonal/>
    </border>
    <border>
      <left/>
      <right style="thin">
        <color theme="0" tint="-0.499984740745262"/>
      </right>
      <top style="thin">
        <color rgb="FFD9E2EA"/>
      </top>
      <bottom style="thin">
        <color theme="0" tint="-0.499984740745262"/>
      </bottom>
      <diagonal/>
    </border>
    <border>
      <left style="thin">
        <color theme="0" tint="-0.499984740745262"/>
      </left>
      <right style="thin">
        <color rgb="FFD9E2EA"/>
      </right>
      <top style="thin">
        <color theme="0" tint="-0.499984740745262"/>
      </top>
      <bottom style="thin">
        <color rgb="FFD9E2EA"/>
      </bottom>
      <diagonal/>
    </border>
    <border>
      <left style="thin">
        <color theme="0" tint="-0.499984740745262"/>
      </left>
      <right/>
      <top/>
      <bottom/>
      <diagonal/>
    </border>
    <border>
      <left/>
      <right style="thin">
        <color theme="0" tint="-0.499984740745262"/>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rgb="FFB7B7B7"/>
      </right>
      <top style="thin">
        <color rgb="FFB7B7B7"/>
      </top>
      <bottom style="thin">
        <color rgb="FFB7B7B7"/>
      </bottom>
      <diagonal/>
    </border>
    <border>
      <left style="thin">
        <color indexed="64"/>
      </left>
      <right style="thin">
        <color theme="0" tint="-0.34998626667073579"/>
      </right>
      <top style="thin">
        <color indexed="64"/>
      </top>
      <bottom style="thin">
        <color indexed="64"/>
      </bottom>
      <diagonal/>
    </border>
    <border>
      <left style="thin">
        <color rgb="FFB7B7B7"/>
      </left>
      <right style="thin">
        <color theme="0" tint="-0.34998626667073579"/>
      </right>
      <top style="thin">
        <color rgb="FFB7B7B7"/>
      </top>
      <bottom style="thin">
        <color rgb="FFB7B7B7"/>
      </bottom>
      <diagonal/>
    </border>
    <border>
      <left style="thin">
        <color theme="0" tint="-0.34998626667073579"/>
      </left>
      <right style="thin">
        <color rgb="FFB7B7B7"/>
      </right>
      <top style="thin">
        <color rgb="FFB7B7B7"/>
      </top>
      <bottom style="thin">
        <color theme="0" tint="-0.34998626667073579"/>
      </bottom>
      <diagonal/>
    </border>
    <border>
      <left style="thin">
        <color rgb="FFB7B7B7"/>
      </left>
      <right style="thin">
        <color rgb="FFB7B7B7"/>
      </right>
      <top style="thin">
        <color rgb="FFB7B7B7"/>
      </top>
      <bottom style="thin">
        <color theme="0" tint="-0.34998626667073579"/>
      </bottom>
      <diagonal/>
    </border>
    <border>
      <left style="thin">
        <color rgb="FFB7B7B7"/>
      </left>
      <right style="thin">
        <color theme="0" tint="-0.34998626667073579"/>
      </right>
      <top style="thin">
        <color rgb="FFB7B7B7"/>
      </top>
      <bottom style="thin">
        <color theme="0" tint="-0.34998626667073579"/>
      </bottom>
      <diagonal/>
    </border>
    <border>
      <left style="thin">
        <color theme="0" tint="-0.34998626667073579"/>
      </left>
      <right style="thin">
        <color rgb="FFB7B7B7"/>
      </right>
      <top/>
      <bottom style="thin">
        <color rgb="FFB7B7B7"/>
      </bottom>
      <diagonal/>
    </border>
    <border>
      <left style="thin">
        <color rgb="FFB7B7B7"/>
      </left>
      <right style="thin">
        <color rgb="FFB7B7B7"/>
      </right>
      <top/>
      <bottom style="thin">
        <color rgb="FFB7B7B7"/>
      </bottom>
      <diagonal/>
    </border>
    <border>
      <left style="thin">
        <color indexed="64"/>
      </left>
      <right style="thin">
        <color theme="0" tint="-0.34998626667073579"/>
      </right>
      <top/>
      <bottom style="thin">
        <color indexed="64"/>
      </bottom>
      <diagonal/>
    </border>
    <border>
      <left style="thin">
        <color rgb="FFB7B7B7"/>
      </left>
      <right style="thin">
        <color theme="0" tint="-0.34998626667073579"/>
      </right>
      <top/>
      <bottom style="thin">
        <color rgb="FFB7B7B7"/>
      </bottom>
      <diagonal/>
    </border>
    <border>
      <left/>
      <right style="thin">
        <color rgb="FFB7B7B7"/>
      </right>
      <top style="thin">
        <color theme="0" tint="-0.34998626667073579"/>
      </top>
      <bottom/>
      <diagonal/>
    </border>
    <border>
      <left/>
      <right style="thin">
        <color rgb="FFB7B7B7"/>
      </right>
      <top/>
      <bottom style="thin">
        <color theme="0" tint="-0.34998626667073579"/>
      </bottom>
      <diagonal/>
    </border>
    <border>
      <left/>
      <right style="medium">
        <color theme="2" tint="-0.499984740745262"/>
      </right>
      <top style="medium">
        <color theme="2" tint="-0.499984740745262"/>
      </top>
      <bottom style="medium">
        <color theme="2" tint="-0.499984740745262"/>
      </bottom>
      <diagonal/>
    </border>
    <border>
      <left style="medium">
        <color indexed="64"/>
      </left>
      <right style="medium">
        <color indexed="64"/>
      </right>
      <top/>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indexed="64"/>
      </left>
      <right style="medium">
        <color theme="2" tint="-0.499984740745262"/>
      </right>
      <top style="medium">
        <color indexed="64"/>
      </top>
      <bottom style="medium">
        <color indexed="64"/>
      </bottom>
      <diagonal/>
    </border>
    <border>
      <left style="medium">
        <color theme="0" tint="-0.34998626667073579"/>
      </left>
      <right/>
      <top style="medium">
        <color theme="0" tint="-0.34998626667073579"/>
      </top>
      <bottom style="medium">
        <color theme="0" tint="-0.34998626667073579"/>
      </bottom>
      <diagonal/>
    </border>
    <border>
      <left style="thin">
        <color theme="2" tint="-0.249977111117893"/>
      </left>
      <right style="thin">
        <color theme="2" tint="-0.249977111117893"/>
      </right>
      <top/>
      <bottom style="thin">
        <color rgb="FFD9E2EA"/>
      </bottom>
      <diagonal/>
    </border>
  </borders>
  <cellStyleXfs count="7">
    <xf numFmtId="0" fontId="0" fillId="0" borderId="0"/>
    <xf numFmtId="0" fontId="61" fillId="0" borderId="50"/>
    <xf numFmtId="0" fontId="64" fillId="0" borderId="50"/>
    <xf numFmtId="0" fontId="66" fillId="0" borderId="50" applyNumberFormat="0" applyFill="0" applyBorder="0" applyAlignment="0" applyProtection="0"/>
    <xf numFmtId="0" fontId="68" fillId="0" borderId="50"/>
    <xf numFmtId="0" fontId="50" fillId="0" borderId="50"/>
    <xf numFmtId="0" fontId="91" fillId="0" borderId="0" applyNumberFormat="0" applyFill="0" applyBorder="0" applyAlignment="0" applyProtection="0"/>
  </cellStyleXfs>
  <cellXfs count="435">
    <xf numFmtId="0" fontId="0" fillId="0" borderId="0" xfId="0"/>
    <xf numFmtId="0" fontId="6" fillId="0" borderId="0" xfId="0" applyFont="1" applyAlignment="1">
      <alignment vertical="center"/>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right" vertical="center" wrapText="1"/>
    </xf>
    <xf numFmtId="0" fontId="6" fillId="0" borderId="1" xfId="0" applyFont="1" applyBorder="1" applyAlignment="1">
      <alignment horizontal="left" wrapText="1"/>
    </xf>
    <xf numFmtId="0" fontId="6" fillId="0" borderId="3" xfId="0" applyFont="1" applyBorder="1" applyAlignment="1">
      <alignment horizontal="left" wrapText="1"/>
    </xf>
    <xf numFmtId="0" fontId="5" fillId="0" borderId="20" xfId="0" applyFont="1" applyBorder="1" applyAlignment="1">
      <alignment horizontal="center" vertical="top"/>
    </xf>
    <xf numFmtId="0" fontId="5" fillId="0" borderId="21" xfId="0" applyFont="1" applyBorder="1" applyAlignment="1">
      <alignment horizontal="center" vertical="top"/>
    </xf>
    <xf numFmtId="14" fontId="5" fillId="0" borderId="7" xfId="0" applyNumberFormat="1" applyFont="1" applyBorder="1" applyAlignment="1">
      <alignment horizontal="center" vertical="top"/>
    </xf>
    <xf numFmtId="14" fontId="5" fillId="0" borderId="6" xfId="0" applyNumberFormat="1" applyFont="1" applyBorder="1" applyAlignment="1">
      <alignment horizontal="center" vertical="top"/>
    </xf>
    <xf numFmtId="0" fontId="6" fillId="0" borderId="23" xfId="0" applyFont="1" applyBorder="1" applyAlignment="1">
      <alignment horizontal="left" wrapText="1"/>
    </xf>
    <xf numFmtId="0" fontId="4" fillId="0" borderId="18" xfId="0" applyFont="1" applyBorder="1"/>
    <xf numFmtId="0" fontId="4" fillId="0" borderId="0" xfId="0" applyFont="1" applyAlignment="1">
      <alignment vertical="center" wrapText="1"/>
    </xf>
    <xf numFmtId="14" fontId="4" fillId="0" borderId="4" xfId="0" applyNumberFormat="1" applyFont="1" applyBorder="1" applyAlignment="1">
      <alignment horizontal="center" vertical="center"/>
    </xf>
    <xf numFmtId="0" fontId="4" fillId="0" borderId="3" xfId="0" applyFont="1" applyBorder="1" applyAlignment="1">
      <alignment horizontal="left" wrapText="1"/>
    </xf>
    <xf numFmtId="0" fontId="4" fillId="0" borderId="1" xfId="0" applyFont="1" applyBorder="1" applyAlignment="1">
      <alignment horizontal="left" wrapText="1"/>
    </xf>
    <xf numFmtId="0" fontId="4" fillId="0" borderId="23" xfId="0" applyFont="1" applyBorder="1" applyAlignment="1">
      <alignment horizontal="left" wrapText="1"/>
    </xf>
    <xf numFmtId="0" fontId="4" fillId="0" borderId="14" xfId="0" applyFont="1" applyBorder="1" applyAlignment="1">
      <alignment horizontal="center" vertical="center" wrapText="1"/>
    </xf>
    <xf numFmtId="0" fontId="17" fillId="0" borderId="0" xfId="0" applyFont="1" applyAlignment="1">
      <alignment vertical="center"/>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20" fontId="16" fillId="0" borderId="3" xfId="0" applyNumberFormat="1" applyFont="1" applyBorder="1" applyAlignment="1">
      <alignment horizontal="center" vertical="center" wrapText="1"/>
    </xf>
    <xf numFmtId="0" fontId="16" fillId="0" borderId="3" xfId="0" applyFont="1" applyBorder="1" applyAlignment="1">
      <alignment horizontal="center" vertical="center" wrapText="1"/>
    </xf>
    <xf numFmtId="20"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20" fontId="16" fillId="0" borderId="23" xfId="0" applyNumberFormat="1" applyFont="1" applyBorder="1" applyAlignment="1">
      <alignment horizontal="center" vertical="center" wrapText="1"/>
    </xf>
    <xf numFmtId="0" fontId="16" fillId="0" borderId="23" xfId="0" applyFont="1" applyBorder="1" applyAlignment="1">
      <alignment horizontal="center" vertical="center" wrapText="1"/>
    </xf>
    <xf numFmtId="0" fontId="4" fillId="0" borderId="0" xfId="0" applyFont="1" applyAlignment="1">
      <alignment horizontal="left"/>
    </xf>
    <xf numFmtId="0" fontId="12"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0" fillId="0" borderId="0" xfId="0" applyAlignment="1">
      <alignment vertical="center" wrapText="1"/>
    </xf>
    <xf numFmtId="0" fontId="20" fillId="0" borderId="3" xfId="0" applyFont="1" applyBorder="1" applyAlignment="1">
      <alignment vertical="center" wrapText="1"/>
    </xf>
    <xf numFmtId="0" fontId="7" fillId="0" borderId="0" xfId="0" applyFont="1"/>
    <xf numFmtId="0" fontId="7" fillId="0" borderId="0" xfId="0" applyFont="1" applyAlignment="1">
      <alignment vertical="center" wrapText="1"/>
    </xf>
    <xf numFmtId="0" fontId="20" fillId="0" borderId="0" xfId="0" applyFont="1" applyAlignment="1">
      <alignment vertical="center" wrapText="1"/>
    </xf>
    <xf numFmtId="9" fontId="20" fillId="0" borderId="0" xfId="0" applyNumberFormat="1" applyFont="1" applyAlignment="1">
      <alignment vertical="center" wrapText="1"/>
    </xf>
    <xf numFmtId="16" fontId="10" fillId="0" borderId="1" xfId="0" applyNumberFormat="1" applyFont="1" applyBorder="1" applyAlignment="1">
      <alignment vertical="center" wrapText="1"/>
    </xf>
    <xf numFmtId="0" fontId="10" fillId="0" borderId="23" xfId="0" applyFont="1" applyBorder="1" applyAlignment="1">
      <alignment vertical="center" wrapText="1"/>
    </xf>
    <xf numFmtId="0" fontId="10" fillId="0" borderId="1" xfId="0" applyFont="1" applyBorder="1" applyAlignment="1">
      <alignment vertical="center" wrapText="1"/>
    </xf>
    <xf numFmtId="0" fontId="22" fillId="4" borderId="34" xfId="0" applyFont="1" applyFill="1" applyBorder="1" applyAlignment="1">
      <alignment horizontal="center" vertical="center" wrapText="1"/>
    </xf>
    <xf numFmtId="0" fontId="21" fillId="0" borderId="34" xfId="0" applyFont="1" applyBorder="1" applyAlignment="1">
      <alignment vertical="top" wrapText="1"/>
    </xf>
    <xf numFmtId="0" fontId="31" fillId="0" borderId="1" xfId="0" applyFont="1" applyBorder="1" applyAlignment="1">
      <alignment vertical="center" wrapText="1"/>
    </xf>
    <xf numFmtId="16" fontId="30" fillId="0" borderId="1" xfId="0" applyNumberFormat="1" applyFont="1" applyBorder="1" applyAlignment="1">
      <alignment vertical="center" wrapText="1"/>
    </xf>
    <xf numFmtId="16" fontId="32" fillId="0" borderId="1" xfId="0" applyNumberFormat="1" applyFont="1" applyBorder="1" applyAlignment="1">
      <alignment vertical="center" wrapText="1"/>
    </xf>
    <xf numFmtId="16" fontId="33" fillId="0" borderId="1" xfId="0" applyNumberFormat="1" applyFont="1" applyBorder="1" applyAlignment="1">
      <alignment vertical="center" wrapText="1"/>
    </xf>
    <xf numFmtId="16" fontId="34" fillId="0" borderId="1" xfId="0" applyNumberFormat="1" applyFont="1" applyBorder="1" applyAlignment="1">
      <alignment vertical="center" wrapText="1"/>
    </xf>
    <xf numFmtId="164" fontId="13"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20" fillId="0" borderId="3" xfId="0" applyNumberFormat="1" applyFont="1" applyBorder="1" applyAlignment="1">
      <alignment vertical="center" wrapText="1"/>
    </xf>
    <xf numFmtId="0" fontId="22" fillId="5" borderId="43" xfId="0" applyFont="1" applyFill="1" applyBorder="1" applyAlignment="1">
      <alignment vertical="top" wrapText="1"/>
    </xf>
    <xf numFmtId="0" fontId="38" fillId="0" borderId="43" xfId="0" applyFont="1" applyBorder="1" applyAlignment="1">
      <alignment vertical="top" wrapText="1"/>
    </xf>
    <xf numFmtId="0" fontId="38" fillId="4" borderId="43" xfId="0" applyFont="1" applyFill="1" applyBorder="1" applyAlignment="1">
      <alignment vertical="top" wrapText="1"/>
    </xf>
    <xf numFmtId="1" fontId="27" fillId="0" borderId="1" xfId="0" applyNumberFormat="1" applyFont="1" applyBorder="1" applyAlignment="1">
      <alignment horizontal="center" vertical="center" wrapText="1"/>
    </xf>
    <xf numFmtId="164" fontId="28" fillId="0" borderId="1" xfId="0" applyNumberFormat="1" applyFont="1" applyBorder="1" applyAlignment="1">
      <alignment horizontal="center" vertical="center" wrapText="1"/>
    </xf>
    <xf numFmtId="1" fontId="29" fillId="0" borderId="1" xfId="0" applyNumberFormat="1" applyFont="1" applyBorder="1" applyAlignment="1">
      <alignment horizontal="center" vertical="center" wrapText="1"/>
    </xf>
    <xf numFmtId="164" fontId="29" fillId="0" borderId="1" xfId="0" applyNumberFormat="1" applyFont="1" applyBorder="1" applyAlignment="1">
      <alignment horizontal="center" vertical="center" wrapText="1"/>
    </xf>
    <xf numFmtId="164" fontId="35"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1" fillId="8" borderId="43" xfId="0" applyFont="1" applyFill="1" applyBorder="1" applyAlignment="1">
      <alignment horizontal="center" vertical="top" wrapText="1"/>
    </xf>
    <xf numFmtId="0" fontId="0" fillId="0" borderId="0" xfId="0"/>
    <xf numFmtId="0" fontId="0" fillId="0" borderId="15" xfId="0" applyBorder="1"/>
    <xf numFmtId="0" fontId="6" fillId="0" borderId="0" xfId="0" applyFont="1" applyAlignment="1">
      <alignment horizontal="right" vertical="center" wrapText="1"/>
    </xf>
    <xf numFmtId="0" fontId="4" fillId="0" borderId="0" xfId="0" applyFont="1"/>
    <xf numFmtId="0" fontId="0" fillId="0" borderId="16" xfId="0" applyBorder="1"/>
    <xf numFmtId="0" fontId="38" fillId="0" borderId="50" xfId="0" applyFont="1" applyBorder="1" applyAlignment="1">
      <alignment vertical="top" wrapText="1"/>
    </xf>
    <xf numFmtId="0" fontId="0" fillId="0" borderId="0" xfId="0"/>
    <xf numFmtId="0" fontId="4" fillId="0" borderId="0" xfId="0" applyFont="1"/>
    <xf numFmtId="0" fontId="0" fillId="0" borderId="50" xfId="0" applyBorder="1"/>
    <xf numFmtId="0" fontId="0" fillId="9" borderId="0" xfId="0" applyFill="1"/>
    <xf numFmtId="0" fontId="2" fillId="0" borderId="0" xfId="0" applyFont="1"/>
    <xf numFmtId="0" fontId="2" fillId="0" borderId="40" xfId="0" applyFont="1" applyBorder="1"/>
    <xf numFmtId="0" fontId="2" fillId="0" borderId="41" xfId="0" applyFont="1" applyBorder="1"/>
    <xf numFmtId="0" fontId="51" fillId="9" borderId="52" xfId="0" applyFont="1" applyFill="1" applyBorder="1" applyAlignment="1">
      <alignment horizontal="left" vertical="center" wrapText="1" indent="1"/>
    </xf>
    <xf numFmtId="0" fontId="52" fillId="9" borderId="52" xfId="0" applyFont="1" applyFill="1" applyBorder="1" applyAlignment="1">
      <alignment horizontal="left" vertical="center" wrapText="1" indent="1"/>
    </xf>
    <xf numFmtId="0" fontId="56" fillId="9" borderId="52" xfId="0" applyFont="1" applyFill="1" applyBorder="1" applyAlignment="1">
      <alignment horizontal="left" vertical="center" wrapText="1" indent="2"/>
    </xf>
    <xf numFmtId="0" fontId="10" fillId="0" borderId="0" xfId="0" applyFont="1"/>
    <xf numFmtId="0" fontId="7" fillId="0" borderId="0" xfId="0" applyFont="1" applyAlignment="1">
      <alignment horizontal="right" vertical="center" wrapText="1" indent="1"/>
    </xf>
    <xf numFmtId="0" fontId="36" fillId="8" borderId="50" xfId="0" applyFont="1" applyFill="1" applyBorder="1" applyAlignment="1">
      <alignment horizontal="left" vertical="center" wrapText="1"/>
    </xf>
    <xf numFmtId="0" fontId="0" fillId="8" borderId="50" xfId="0" applyFill="1" applyBorder="1"/>
    <xf numFmtId="0" fontId="7" fillId="8" borderId="0" xfId="0" applyFont="1" applyFill="1" applyAlignment="1">
      <alignment horizontal="right" vertical="center" wrapText="1" indent="1"/>
    </xf>
    <xf numFmtId="0" fontId="0" fillId="8" borderId="0" xfId="0" applyFill="1"/>
    <xf numFmtId="0" fontId="54" fillId="8" borderId="57" xfId="0" applyFont="1" applyFill="1" applyBorder="1" applyAlignment="1">
      <alignment horizontal="left" vertical="top" wrapText="1"/>
    </xf>
    <xf numFmtId="0" fontId="7" fillId="0" borderId="57" xfId="0" applyFont="1" applyBorder="1" applyAlignment="1">
      <alignment horizontal="right" vertical="center" wrapText="1" indent="1"/>
    </xf>
    <xf numFmtId="0" fontId="36" fillId="8" borderId="65" xfId="0" applyFont="1" applyFill="1" applyBorder="1" applyAlignment="1">
      <alignment vertical="center" wrapText="1"/>
    </xf>
    <xf numFmtId="0" fontId="36" fillId="8" borderId="50" xfId="0" applyFont="1" applyFill="1" applyBorder="1" applyAlignment="1">
      <alignment vertical="center" wrapText="1"/>
    </xf>
    <xf numFmtId="0" fontId="7" fillId="0" borderId="69" xfId="0" applyFont="1" applyBorder="1" applyAlignment="1">
      <alignment horizontal="left" vertical="center" wrapText="1" indent="1"/>
    </xf>
    <xf numFmtId="0" fontId="7" fillId="0" borderId="57" xfId="0" applyFont="1" applyBorder="1" applyAlignment="1">
      <alignment horizontal="left" vertical="center" wrapText="1" indent="1"/>
    </xf>
    <xf numFmtId="0" fontId="7" fillId="0" borderId="56" xfId="0" applyFont="1" applyBorder="1" applyAlignment="1">
      <alignment horizontal="left" vertical="center" wrapText="1" indent="1"/>
    </xf>
    <xf numFmtId="0" fontId="57" fillId="0" borderId="56" xfId="0" applyFont="1" applyBorder="1" applyAlignment="1">
      <alignment horizontal="left" vertical="center" wrapText="1" indent="1"/>
    </xf>
    <xf numFmtId="0" fontId="57" fillId="8" borderId="57" xfId="0" applyFont="1" applyFill="1" applyBorder="1" applyAlignment="1">
      <alignment horizontal="left" vertical="center" wrapText="1" indent="1"/>
    </xf>
    <xf numFmtId="0" fontId="57" fillId="0" borderId="57" xfId="0" applyFont="1" applyBorder="1" applyAlignment="1">
      <alignment horizontal="left" vertical="center" wrapText="1" indent="1"/>
    </xf>
    <xf numFmtId="0" fontId="37" fillId="0" borderId="52" xfId="0" applyFont="1" applyBorder="1" applyAlignment="1">
      <alignment horizontal="left" vertical="center" indent="12"/>
    </xf>
    <xf numFmtId="0" fontId="52" fillId="9" borderId="53" xfId="0" applyFont="1" applyFill="1" applyBorder="1" applyAlignment="1">
      <alignment horizontal="left" vertical="center" wrapText="1" indent="1"/>
    </xf>
    <xf numFmtId="0" fontId="52" fillId="9" borderId="54" xfId="0" applyFont="1" applyFill="1" applyBorder="1" applyAlignment="1">
      <alignment horizontal="left" vertical="center" wrapText="1" indent="1"/>
    </xf>
    <xf numFmtId="0" fontId="52" fillId="9" borderId="58" xfId="0" applyFont="1" applyFill="1" applyBorder="1" applyAlignment="1">
      <alignment horizontal="left" vertical="center" wrapText="1" indent="1"/>
    </xf>
    <xf numFmtId="0" fontId="7" fillId="9" borderId="59" xfId="0" applyFont="1" applyFill="1" applyBorder="1" applyAlignment="1">
      <alignment horizontal="left"/>
    </xf>
    <xf numFmtId="0" fontId="0" fillId="0" borderId="11" xfId="0" applyBorder="1" applyAlignment="1"/>
    <xf numFmtId="0" fontId="0" fillId="0" borderId="12" xfId="0" applyBorder="1" applyAlignment="1"/>
    <xf numFmtId="0" fontId="62" fillId="8" borderId="50" xfId="1" applyFont="1" applyFill="1"/>
    <xf numFmtId="0" fontId="53" fillId="8" borderId="50" xfId="1" applyFont="1" applyFill="1"/>
    <xf numFmtId="0" fontId="63" fillId="8" borderId="50" xfId="1" applyFont="1" applyFill="1"/>
    <xf numFmtId="0" fontId="53" fillId="8" borderId="50" xfId="1" applyFont="1" applyFill="1" applyAlignment="1">
      <alignment wrapText="1"/>
    </xf>
    <xf numFmtId="0" fontId="65" fillId="8" borderId="50" xfId="2" applyFont="1" applyFill="1"/>
    <xf numFmtId="0" fontId="67" fillId="8" borderId="50" xfId="3" applyFont="1" applyFill="1"/>
    <xf numFmtId="0" fontId="53" fillId="8" borderId="70" xfId="4" applyFont="1" applyFill="1" applyBorder="1"/>
    <xf numFmtId="0" fontId="53" fillId="8" borderId="26" xfId="4" applyFont="1" applyFill="1" applyBorder="1"/>
    <xf numFmtId="0" fontId="63" fillId="8" borderId="26" xfId="4" applyFont="1" applyFill="1" applyBorder="1"/>
    <xf numFmtId="0" fontId="53" fillId="8" borderId="71" xfId="4" applyFont="1" applyFill="1" applyBorder="1"/>
    <xf numFmtId="0" fontId="53" fillId="8" borderId="50" xfId="4" applyFont="1" applyFill="1"/>
    <xf numFmtId="0" fontId="63" fillId="8" borderId="50" xfId="4" applyFont="1" applyFill="1"/>
    <xf numFmtId="0" fontId="53" fillId="8" borderId="72" xfId="4" applyFont="1" applyFill="1" applyBorder="1"/>
    <xf numFmtId="0" fontId="53" fillId="8" borderId="30" xfId="4" applyFont="1" applyFill="1" applyBorder="1"/>
    <xf numFmtId="0" fontId="63" fillId="8" borderId="30" xfId="4" applyFont="1" applyFill="1" applyBorder="1"/>
    <xf numFmtId="0" fontId="62" fillId="8" borderId="1" xfId="1" applyFont="1" applyFill="1" applyBorder="1" applyAlignment="1">
      <alignment horizontal="right"/>
    </xf>
    <xf numFmtId="0" fontId="53" fillId="8" borderId="1" xfId="1" applyFont="1" applyFill="1" applyBorder="1"/>
    <xf numFmtId="16" fontId="53" fillId="8" borderId="1" xfId="1" applyNumberFormat="1" applyFont="1" applyFill="1" applyBorder="1"/>
    <xf numFmtId="0" fontId="69" fillId="8" borderId="50" xfId="1" applyFont="1" applyFill="1" applyAlignment="1">
      <alignment horizontal="left" vertical="top"/>
    </xf>
    <xf numFmtId="0" fontId="70" fillId="8" borderId="1" xfId="1" applyFont="1" applyFill="1" applyBorder="1" applyAlignment="1">
      <alignment horizontal="right"/>
    </xf>
    <xf numFmtId="0" fontId="53" fillId="8" borderId="1" xfId="1" applyFont="1" applyFill="1" applyBorder="1" applyAlignment="1">
      <alignment horizontal="left"/>
    </xf>
    <xf numFmtId="0" fontId="71" fillId="8" borderId="50" xfId="1" applyFont="1" applyFill="1"/>
    <xf numFmtId="0" fontId="70" fillId="8" borderId="50" xfId="1" applyFont="1" applyFill="1"/>
    <xf numFmtId="165" fontId="62" fillId="8" borderId="50" xfId="1" applyNumberFormat="1" applyFont="1" applyFill="1"/>
    <xf numFmtId="166" fontId="53" fillId="8" borderId="50" xfId="1" applyNumberFormat="1" applyFont="1" applyFill="1" applyAlignment="1">
      <alignment horizontal="center"/>
    </xf>
    <xf numFmtId="0" fontId="53" fillId="8" borderId="50" xfId="1" applyFont="1" applyFill="1" applyAlignment="1">
      <alignment horizontal="center"/>
    </xf>
    <xf numFmtId="0" fontId="62" fillId="8" borderId="23" xfId="1" applyFont="1" applyFill="1" applyBorder="1" applyAlignment="1">
      <alignment horizontal="center" vertical="center" wrapText="1"/>
    </xf>
    <xf numFmtId="166" fontId="62" fillId="8" borderId="23" xfId="1" applyNumberFormat="1" applyFont="1" applyFill="1" applyBorder="1" applyAlignment="1">
      <alignment horizontal="center" vertical="center" wrapText="1"/>
    </xf>
    <xf numFmtId="166" fontId="53" fillId="8" borderId="50" xfId="1" applyNumberFormat="1" applyFont="1" applyFill="1"/>
    <xf numFmtId="0" fontId="53" fillId="8" borderId="1" xfId="1" applyFont="1" applyFill="1" applyBorder="1" applyAlignment="1">
      <alignment vertical="top"/>
    </xf>
    <xf numFmtId="0" fontId="72" fillId="8" borderId="1" xfId="1" applyFont="1" applyFill="1" applyBorder="1" applyAlignment="1">
      <alignment horizontal="left" vertical="top"/>
    </xf>
    <xf numFmtId="0" fontId="72" fillId="8" borderId="1" xfId="1" applyFont="1" applyFill="1" applyBorder="1" applyAlignment="1">
      <alignment horizontal="center" vertical="top"/>
    </xf>
    <xf numFmtId="49" fontId="53" fillId="8" borderId="1" xfId="1" applyNumberFormat="1" applyFont="1" applyFill="1" applyBorder="1" applyAlignment="1">
      <alignment vertical="top"/>
    </xf>
    <xf numFmtId="166" fontId="53" fillId="8" borderId="1" xfId="1" applyNumberFormat="1" applyFont="1" applyFill="1" applyBorder="1" applyAlignment="1">
      <alignment vertical="top"/>
    </xf>
    <xf numFmtId="0" fontId="53" fillId="8" borderId="1" xfId="1" applyFont="1" applyFill="1" applyBorder="1" applyAlignment="1">
      <alignment horizontal="left" vertical="top" wrapText="1"/>
    </xf>
    <xf numFmtId="49" fontId="53" fillId="8" borderId="1" xfId="1" applyNumberFormat="1" applyFont="1" applyFill="1" applyBorder="1"/>
    <xf numFmtId="0" fontId="50" fillId="0" borderId="50" xfId="5"/>
    <xf numFmtId="0" fontId="50" fillId="0" borderId="50" xfId="5" applyAlignment="1">
      <alignment horizontal="left"/>
    </xf>
    <xf numFmtId="167" fontId="50" fillId="0" borderId="50" xfId="5" applyNumberFormat="1"/>
    <xf numFmtId="49" fontId="53" fillId="0" borderId="1" xfId="1" applyNumberFormat="1" applyFont="1" applyBorder="1"/>
    <xf numFmtId="0" fontId="53" fillId="8" borderId="1" xfId="1" applyFont="1" applyFill="1" applyBorder="1" applyAlignment="1">
      <alignment wrapText="1"/>
    </xf>
    <xf numFmtId="0" fontId="72" fillId="8" borderId="3" xfId="1" applyFont="1" applyFill="1" applyBorder="1" applyAlignment="1">
      <alignment horizontal="left" vertical="top"/>
    </xf>
    <xf numFmtId="0" fontId="53" fillId="8" borderId="73" xfId="1" applyFont="1" applyFill="1" applyBorder="1" applyAlignment="1">
      <alignment vertical="top"/>
    </xf>
    <xf numFmtId="0" fontId="53" fillId="8" borderId="3" xfId="1" applyFont="1" applyFill="1" applyBorder="1" applyAlignment="1">
      <alignment vertical="top"/>
    </xf>
    <xf numFmtId="49" fontId="53" fillId="0" borderId="3" xfId="1" applyNumberFormat="1" applyFont="1" applyBorder="1"/>
    <xf numFmtId="0" fontId="53" fillId="8" borderId="3" xfId="1" applyFont="1" applyFill="1" applyBorder="1" applyAlignment="1">
      <alignment horizontal="left" vertical="top" wrapText="1"/>
    </xf>
    <xf numFmtId="0" fontId="74" fillId="8" borderId="1" xfId="1" applyFont="1" applyFill="1" applyBorder="1" applyAlignment="1">
      <alignment horizontal="right"/>
    </xf>
    <xf numFmtId="0" fontId="75" fillId="8" borderId="1" xfId="1" applyFont="1" applyFill="1" applyBorder="1" applyAlignment="1">
      <alignment horizontal="right"/>
    </xf>
    <xf numFmtId="0" fontId="74" fillId="8" borderId="1" xfId="1" applyFont="1" applyFill="1" applyBorder="1" applyAlignment="1">
      <alignment horizontal="center" vertical="center" wrapText="1"/>
    </xf>
    <xf numFmtId="0" fontId="50" fillId="0" borderId="1" xfId="5" applyBorder="1"/>
    <xf numFmtId="0" fontId="76" fillId="0" borderId="1" xfId="5" applyFont="1" applyBorder="1" applyAlignment="1">
      <alignment horizontal="center" vertical="center" wrapText="1"/>
    </xf>
    <xf numFmtId="0" fontId="76" fillId="0" borderId="1" xfId="5" applyFont="1" applyBorder="1" applyAlignment="1">
      <alignment vertical="center" wrapText="1"/>
    </xf>
    <xf numFmtId="0" fontId="0" fillId="0" borderId="50" xfId="0" applyBorder="1"/>
    <xf numFmtId="0" fontId="38" fillId="0" borderId="50" xfId="0" applyFont="1" applyBorder="1" applyAlignment="1">
      <alignment vertical="top" wrapText="1"/>
    </xf>
    <xf numFmtId="0" fontId="0" fillId="0" borderId="0" xfId="0"/>
    <xf numFmtId="0" fontId="0" fillId="0" borderId="0" xfId="0"/>
    <xf numFmtId="0" fontId="37" fillId="0" borderId="57" xfId="0" applyFont="1" applyBorder="1" applyAlignment="1">
      <alignment horizontal="left" vertical="center" indent="12"/>
    </xf>
    <xf numFmtId="0" fontId="7" fillId="0" borderId="50" xfId="0" applyFont="1" applyBorder="1"/>
    <xf numFmtId="0" fontId="22" fillId="4" borderId="75" xfId="0" applyFont="1" applyFill="1" applyBorder="1" applyAlignment="1">
      <alignment horizontal="center" vertical="center" wrapText="1"/>
    </xf>
    <xf numFmtId="0" fontId="22" fillId="4" borderId="83" xfId="0" applyFont="1" applyFill="1" applyBorder="1" applyAlignment="1">
      <alignment horizontal="center" vertical="center" wrapText="1"/>
    </xf>
    <xf numFmtId="0" fontId="7" fillId="11" borderId="91" xfId="0" applyFont="1" applyFill="1" applyBorder="1" applyAlignment="1">
      <alignment horizontal="left" indent="1"/>
    </xf>
    <xf numFmtId="0" fontId="7" fillId="11" borderId="92" xfId="0" applyFont="1" applyFill="1" applyBorder="1" applyAlignment="1">
      <alignment horizontal="left" indent="1"/>
    </xf>
    <xf numFmtId="0" fontId="7" fillId="11" borderId="79" xfId="0" applyFont="1" applyFill="1" applyBorder="1" applyAlignment="1">
      <alignment horizontal="left" indent="1"/>
    </xf>
    <xf numFmtId="0" fontId="7" fillId="11" borderId="81" xfId="0" applyFont="1" applyFill="1" applyBorder="1" applyAlignment="1">
      <alignment horizontal="left" indent="1"/>
    </xf>
    <xf numFmtId="0" fontId="39" fillId="0" borderId="83" xfId="0" applyFont="1" applyBorder="1" applyAlignment="1">
      <alignment horizontal="left" vertical="top" wrapText="1" indent="1"/>
    </xf>
    <xf numFmtId="0" fontId="39" fillId="0" borderId="75" xfId="0" applyFont="1" applyBorder="1" applyAlignment="1">
      <alignment horizontal="left" vertical="top" wrapText="1" indent="1"/>
    </xf>
    <xf numFmtId="0" fontId="55" fillId="11" borderId="52" xfId="0" applyFont="1" applyFill="1" applyBorder="1" applyAlignment="1">
      <alignment horizontal="left" vertical="center" wrapText="1" indent="1"/>
    </xf>
    <xf numFmtId="0" fontId="55" fillId="11" borderId="57" xfId="0" applyFont="1" applyFill="1" applyBorder="1" applyAlignment="1">
      <alignment horizontal="left" vertical="center" wrapText="1" indent="1"/>
    </xf>
    <xf numFmtId="0" fontId="18" fillId="12" borderId="52" xfId="0" applyFont="1" applyFill="1" applyBorder="1" applyAlignment="1">
      <alignment horizontal="center" vertical="center" wrapText="1"/>
    </xf>
    <xf numFmtId="0" fontId="0" fillId="0" borderId="58" xfId="0" applyBorder="1" applyAlignment="1">
      <alignment horizontal="left" indent="1"/>
    </xf>
    <xf numFmtId="0" fontId="0" fillId="0" borderId="60" xfId="0" applyBorder="1" applyAlignment="1">
      <alignment horizontal="left" indent="1"/>
    </xf>
    <xf numFmtId="0" fontId="0" fillId="0" borderId="59" xfId="0" applyBorder="1" applyAlignment="1">
      <alignment horizontal="left" indent="1"/>
    </xf>
    <xf numFmtId="0" fontId="86" fillId="13" borderId="93" xfId="0" applyFont="1" applyFill="1" applyBorder="1" applyAlignment="1">
      <alignment horizontal="center" vertical="center" wrapText="1"/>
    </xf>
    <xf numFmtId="0" fontId="49" fillId="0" borderId="1" xfId="0" applyFont="1" applyBorder="1" applyAlignment="1">
      <alignment horizontal="left" vertical="top" wrapText="1" indent="1"/>
    </xf>
    <xf numFmtId="0" fontId="38" fillId="0" borderId="1" xfId="0" applyFont="1" applyBorder="1" applyAlignment="1">
      <alignment horizontal="left" vertical="top" wrapText="1" indent="1"/>
    </xf>
    <xf numFmtId="0" fontId="38" fillId="0" borderId="106" xfId="0" applyFont="1" applyBorder="1" applyAlignment="1">
      <alignment horizontal="left" vertical="top" wrapText="1" indent="1"/>
    </xf>
    <xf numFmtId="0" fontId="38" fillId="0" borderId="100" xfId="0" applyFont="1" applyBorder="1" applyAlignment="1">
      <alignment vertical="top" wrapText="1"/>
    </xf>
    <xf numFmtId="0" fontId="0" fillId="0" borderId="101" xfId="0" applyBorder="1"/>
    <xf numFmtId="0" fontId="0" fillId="0" borderId="103" xfId="0" applyBorder="1"/>
    <xf numFmtId="0" fontId="0" fillId="11" borderId="96" xfId="0" applyFill="1" applyBorder="1"/>
    <xf numFmtId="0" fontId="22" fillId="14" borderId="3" xfId="0" applyFont="1" applyFill="1" applyBorder="1" applyAlignment="1">
      <alignment horizontal="center" vertical="center" wrapText="1"/>
    </xf>
    <xf numFmtId="0" fontId="22" fillId="14" borderId="113" xfId="0" applyFont="1" applyFill="1" applyBorder="1" applyAlignment="1">
      <alignment horizontal="center" vertical="center" wrapText="1"/>
    </xf>
    <xf numFmtId="0" fontId="12" fillId="0" borderId="117" xfId="0" applyFont="1" applyBorder="1" applyAlignment="1">
      <alignment horizontal="center" vertical="center" wrapText="1"/>
    </xf>
    <xf numFmtId="0" fontId="3" fillId="0" borderId="1" xfId="0" applyFont="1" applyBorder="1" applyAlignment="1">
      <alignment horizontal="left" vertical="center" wrapText="1" indent="1"/>
    </xf>
    <xf numFmtId="0" fontId="20" fillId="0" borderId="1" xfId="0" applyFont="1" applyBorder="1" applyAlignment="1">
      <alignment horizontal="left" vertical="center" wrapText="1" indent="1"/>
    </xf>
    <xf numFmtId="0" fontId="0" fillId="0" borderId="1" xfId="0" applyBorder="1" applyAlignment="1">
      <alignment horizontal="left" vertical="center" wrapText="1" indent="1"/>
    </xf>
    <xf numFmtId="0" fontId="4" fillId="0" borderId="1" xfId="0" applyFont="1" applyBorder="1" applyAlignment="1">
      <alignment horizontal="left" vertical="center" wrapText="1" indent="1"/>
    </xf>
    <xf numFmtId="0" fontId="19" fillId="0" borderId="1" xfId="0" applyFont="1" applyBorder="1" applyAlignment="1">
      <alignment horizontal="left" vertical="center" wrapText="1" indent="1"/>
    </xf>
    <xf numFmtId="0" fontId="4" fillId="0" borderId="3" xfId="0" applyFont="1" applyBorder="1" applyAlignment="1">
      <alignment vertical="center" wrapText="1"/>
    </xf>
    <xf numFmtId="0" fontId="3" fillId="0" borderId="3" xfId="0" applyFont="1" applyBorder="1" applyAlignment="1">
      <alignment vertical="center" wrapText="1"/>
    </xf>
    <xf numFmtId="0" fontId="19" fillId="0" borderId="3" xfId="0" applyFont="1" applyBorder="1" applyAlignment="1">
      <alignment vertical="center" wrapText="1"/>
    </xf>
    <xf numFmtId="0" fontId="4" fillId="11" borderId="120" xfId="0" applyFont="1" applyFill="1" applyBorder="1"/>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center" wrapText="1" indent="1"/>
    </xf>
    <xf numFmtId="0" fontId="55" fillId="10" borderId="57" xfId="0" applyFont="1" applyFill="1" applyBorder="1" applyAlignment="1">
      <alignment horizontal="center" vertical="center" wrapText="1"/>
    </xf>
    <xf numFmtId="0" fontId="77" fillId="3" borderId="52" xfId="0" applyFont="1" applyFill="1" applyBorder="1" applyAlignment="1">
      <alignment horizontal="left" vertical="center" wrapText="1" indent="1"/>
    </xf>
    <xf numFmtId="0" fontId="58" fillId="6" borderId="123" xfId="0" applyFont="1" applyFill="1" applyBorder="1" applyAlignment="1">
      <alignment horizontal="left" vertical="top" wrapText="1" indent="1"/>
    </xf>
    <xf numFmtId="0" fontId="0" fillId="0" borderId="0" xfId="0"/>
    <xf numFmtId="0" fontId="51" fillId="14" borderId="3" xfId="0" applyFont="1" applyFill="1" applyBorder="1" applyAlignment="1">
      <alignment horizontal="center" vertical="center" wrapText="1"/>
    </xf>
    <xf numFmtId="0" fontId="55" fillId="14" borderId="3" xfId="0" applyFont="1" applyFill="1" applyBorder="1" applyAlignment="1">
      <alignment horizontal="left" vertical="center" wrapText="1" indent="1"/>
    </xf>
    <xf numFmtId="0" fontId="51" fillId="14" borderId="3" xfId="0" applyFont="1" applyFill="1" applyBorder="1" applyAlignment="1">
      <alignment horizontal="left" vertical="center" wrapText="1" indent="1"/>
    </xf>
    <xf numFmtId="0" fontId="51" fillId="14" borderId="1" xfId="0" applyFont="1" applyFill="1" applyBorder="1" applyAlignment="1">
      <alignment horizontal="center" vertical="center" wrapText="1"/>
    </xf>
    <xf numFmtId="0" fontId="55" fillId="14" borderId="1" xfId="0" applyFont="1" applyFill="1" applyBorder="1" applyAlignment="1">
      <alignment horizontal="left" vertical="center" wrapText="1" indent="1"/>
    </xf>
    <xf numFmtId="0" fontId="51" fillId="14" borderId="1" xfId="0" applyFont="1" applyFill="1" applyBorder="1" applyAlignment="1">
      <alignment horizontal="left" vertical="center" wrapText="1" indent="1"/>
    </xf>
    <xf numFmtId="0" fontId="0" fillId="0" borderId="0" xfId="0" applyAlignment="1">
      <alignment horizontal="right"/>
    </xf>
    <xf numFmtId="0" fontId="55" fillId="9" borderId="52" xfId="0" applyFont="1" applyFill="1" applyBorder="1" applyAlignment="1">
      <alignment horizontal="left" vertical="center" wrapText="1" indent="1"/>
    </xf>
    <xf numFmtId="0" fontId="0" fillId="0" borderId="50" xfId="5" applyFont="1"/>
    <xf numFmtId="0" fontId="92" fillId="11" borderId="50" xfId="5" applyFont="1" applyFill="1" applyAlignment="1">
      <alignment horizontal="left" indent="1"/>
    </xf>
    <xf numFmtId="0" fontId="91" fillId="0" borderId="0" xfId="6" applyAlignment="1">
      <alignment horizontal="right"/>
    </xf>
    <xf numFmtId="0" fontId="91" fillId="0" borderId="0" xfId="6" applyAlignment="1">
      <alignment horizontal="left"/>
    </xf>
    <xf numFmtId="0" fontId="10" fillId="8" borderId="1" xfId="1" applyFont="1" applyFill="1" applyBorder="1" applyAlignment="1">
      <alignment horizontal="center" vertical="center" wrapText="1"/>
    </xf>
    <xf numFmtId="0" fontId="91" fillId="0" borderId="0" xfId="6"/>
    <xf numFmtId="0" fontId="91" fillId="14" borderId="3" xfId="6" applyFill="1" applyBorder="1" applyAlignment="1">
      <alignment horizontal="left" vertical="center" wrapText="1" indent="1"/>
    </xf>
    <xf numFmtId="0" fontId="91" fillId="14" borderId="1" xfId="6" applyFill="1" applyBorder="1" applyAlignment="1">
      <alignment horizontal="left" vertical="center" wrapText="1" indent="1"/>
    </xf>
    <xf numFmtId="49" fontId="85" fillId="0" borderId="50" xfId="0" applyNumberFormat="1" applyFont="1" applyFill="1" applyBorder="1" applyAlignment="1">
      <alignment horizontal="left" vertical="top" wrapText="1" indent="1"/>
    </xf>
    <xf numFmtId="0" fontId="43" fillId="12" borderId="94" xfId="0" applyFont="1" applyFill="1" applyBorder="1" applyAlignment="1">
      <alignment horizontal="left" vertical="center" wrapText="1" indent="1"/>
    </xf>
    <xf numFmtId="0" fontId="43" fillId="12" borderId="95" xfId="0" applyFont="1" applyFill="1" applyBorder="1" applyAlignment="1">
      <alignment horizontal="left" vertical="center" wrapText="1" indent="1"/>
    </xf>
    <xf numFmtId="0" fontId="43" fillId="12" borderId="96" xfId="0" applyFont="1" applyFill="1" applyBorder="1" applyAlignment="1">
      <alignment horizontal="left" vertical="center" wrapText="1" indent="1"/>
    </xf>
    <xf numFmtId="0" fontId="43" fillId="11" borderId="94" xfId="0" applyFont="1" applyFill="1" applyBorder="1" applyAlignment="1">
      <alignment horizontal="left" vertical="center" wrapText="1" indent="1"/>
    </xf>
    <xf numFmtId="0" fontId="43" fillId="11" borderId="95" xfId="0" applyFont="1" applyFill="1" applyBorder="1" applyAlignment="1">
      <alignment horizontal="left" vertical="center" wrapText="1" indent="1"/>
    </xf>
    <xf numFmtId="0" fontId="43" fillId="11" borderId="96" xfId="0" applyFont="1" applyFill="1" applyBorder="1" applyAlignment="1">
      <alignment horizontal="left" vertical="center" wrapText="1" indent="1"/>
    </xf>
    <xf numFmtId="0" fontId="18" fillId="11" borderId="61" xfId="0" applyFont="1" applyFill="1" applyBorder="1" applyAlignment="1">
      <alignment horizontal="left" vertical="top" wrapText="1" indent="1"/>
    </xf>
    <xf numFmtId="0" fontId="18" fillId="11" borderId="63" xfId="0" applyFont="1" applyFill="1" applyBorder="1" applyAlignment="1">
      <alignment horizontal="left" vertical="top" wrapText="1" indent="1"/>
    </xf>
    <xf numFmtId="0" fontId="18" fillId="11" borderId="65" xfId="0" applyFont="1" applyFill="1" applyBorder="1" applyAlignment="1">
      <alignment horizontal="left" vertical="top" wrapText="1" indent="1"/>
    </xf>
    <xf numFmtId="0" fontId="18" fillId="11" borderId="64" xfId="0" applyFont="1" applyFill="1" applyBorder="1" applyAlignment="1">
      <alignment horizontal="left" vertical="top" wrapText="1" indent="1"/>
    </xf>
    <xf numFmtId="0" fontId="18" fillId="11" borderId="58" xfId="0" applyFont="1" applyFill="1" applyBorder="1" applyAlignment="1">
      <alignment horizontal="left" vertical="top" wrapText="1" indent="1"/>
    </xf>
    <xf numFmtId="0" fontId="18" fillId="11" borderId="59" xfId="0" applyFont="1" applyFill="1" applyBorder="1" applyAlignment="1">
      <alignment horizontal="left" vertical="top" wrapText="1" indent="1"/>
    </xf>
    <xf numFmtId="0" fontId="51" fillId="9" borderId="55" xfId="0" applyFont="1" applyFill="1" applyBorder="1" applyAlignment="1">
      <alignment horizontal="left" vertical="center" wrapText="1" indent="1"/>
    </xf>
    <xf numFmtId="0" fontId="51" fillId="9" borderId="54" xfId="0" applyFont="1" applyFill="1" applyBorder="1" applyAlignment="1">
      <alignment horizontal="left" vertical="center" wrapText="1" indent="1"/>
    </xf>
    <xf numFmtId="0" fontId="44" fillId="12" borderId="44" xfId="0" applyFont="1" applyFill="1" applyBorder="1" applyAlignment="1">
      <alignment horizontal="left" vertical="center" wrapText="1"/>
    </xf>
    <xf numFmtId="0" fontId="0" fillId="12" borderId="45" xfId="0" applyFill="1" applyBorder="1"/>
    <xf numFmtId="0" fontId="0" fillId="12" borderId="46" xfId="0" applyFill="1" applyBorder="1"/>
    <xf numFmtId="0" fontId="52" fillId="9" borderId="57" xfId="0" applyFont="1" applyFill="1" applyBorder="1" applyAlignment="1">
      <alignment horizontal="left" vertical="center" wrapText="1" indent="1"/>
    </xf>
    <xf numFmtId="0" fontId="58" fillId="6" borderId="66" xfId="0" applyFont="1" applyFill="1" applyBorder="1" applyAlignment="1">
      <alignment horizontal="left" vertical="top" wrapText="1" indent="1"/>
    </xf>
    <xf numFmtId="0" fontId="59" fillId="0" borderId="62" xfId="0" applyFont="1" applyBorder="1" applyAlignment="1">
      <alignment horizontal="left" indent="1"/>
    </xf>
    <xf numFmtId="0" fontId="59" fillId="0" borderId="63" xfId="0" applyFont="1" applyBorder="1" applyAlignment="1">
      <alignment horizontal="left" indent="1"/>
    </xf>
    <xf numFmtId="0" fontId="59" fillId="0" borderId="58" xfId="0" applyFont="1" applyBorder="1" applyAlignment="1">
      <alignment horizontal="left" indent="1"/>
    </xf>
    <xf numFmtId="0" fontId="59" fillId="0" borderId="60" xfId="0" applyFont="1" applyBorder="1" applyAlignment="1">
      <alignment horizontal="left" indent="1"/>
    </xf>
    <xf numFmtId="0" fontId="59" fillId="0" borderId="59" xfId="0" applyFont="1" applyBorder="1" applyAlignment="1">
      <alignment horizontal="left" indent="1"/>
    </xf>
    <xf numFmtId="0" fontId="82" fillId="6" borderId="66" xfId="0" applyFont="1" applyFill="1" applyBorder="1" applyAlignment="1">
      <alignment horizontal="left" vertical="top" wrapText="1" indent="1"/>
    </xf>
    <xf numFmtId="0" fontId="36" fillId="11" borderId="67" xfId="0" applyFont="1" applyFill="1" applyBorder="1" applyAlignment="1">
      <alignment horizontal="left" vertical="top" wrapText="1" indent="1"/>
    </xf>
    <xf numFmtId="0" fontId="0" fillId="11" borderId="54" xfId="0" applyFill="1" applyBorder="1" applyAlignment="1">
      <alignment horizontal="left" vertical="top" indent="1"/>
    </xf>
    <xf numFmtId="0" fontId="36" fillId="11" borderId="82" xfId="0" applyFont="1" applyFill="1" applyBorder="1" applyAlignment="1">
      <alignment horizontal="left" vertical="top" wrapText="1" indent="1"/>
    </xf>
    <xf numFmtId="0" fontId="0" fillId="11" borderId="83" xfId="0" applyFill="1" applyBorder="1" applyAlignment="1">
      <alignment horizontal="left" vertical="top" indent="1"/>
    </xf>
    <xf numFmtId="0" fontId="51" fillId="9" borderId="62" xfId="0" applyFont="1" applyFill="1" applyBorder="1" applyAlignment="1">
      <alignment horizontal="left" vertical="center" wrapText="1" indent="1"/>
    </xf>
    <xf numFmtId="0" fontId="51" fillId="9" borderId="63" xfId="0" applyFont="1" applyFill="1" applyBorder="1" applyAlignment="1">
      <alignment horizontal="left" vertical="center" wrapText="1" indent="1"/>
    </xf>
    <xf numFmtId="0" fontId="36" fillId="11" borderId="61" xfId="0" applyFont="1" applyFill="1" applyBorder="1" applyAlignment="1">
      <alignment horizontal="left" vertical="top" wrapText="1" indent="1"/>
    </xf>
    <xf numFmtId="0" fontId="36" fillId="11" borderId="62" xfId="0" applyFont="1" applyFill="1" applyBorder="1" applyAlignment="1">
      <alignment horizontal="left" vertical="top" wrapText="1" indent="1"/>
    </xf>
    <xf numFmtId="0" fontId="36" fillId="11" borderId="58" xfId="0" applyFont="1" applyFill="1" applyBorder="1" applyAlignment="1">
      <alignment horizontal="left" vertical="top" wrapText="1" indent="1"/>
    </xf>
    <xf numFmtId="0" fontId="36" fillId="11" borderId="60" xfId="0" applyFont="1" applyFill="1" applyBorder="1" applyAlignment="1">
      <alignment horizontal="left" vertical="top" wrapText="1" indent="1"/>
    </xf>
    <xf numFmtId="0" fontId="36" fillId="11" borderId="91" xfId="0" applyFont="1" applyFill="1" applyBorder="1" applyAlignment="1">
      <alignment horizontal="left" vertical="center" wrapText="1"/>
    </xf>
    <xf numFmtId="0" fontId="0" fillId="11" borderId="92" xfId="0" applyFill="1" applyBorder="1"/>
    <xf numFmtId="0" fontId="36" fillId="11" borderId="79" xfId="0" applyFont="1" applyFill="1" applyBorder="1" applyAlignment="1">
      <alignment horizontal="left" vertical="center" wrapText="1"/>
    </xf>
    <xf numFmtId="0" fontId="0" fillId="11" borderId="81" xfId="0" applyFill="1" applyBorder="1"/>
    <xf numFmtId="0" fontId="18" fillId="12" borderId="53" xfId="0" applyFont="1" applyFill="1" applyBorder="1" applyAlignment="1">
      <alignment horizontal="center" vertical="center" wrapText="1"/>
    </xf>
    <xf numFmtId="0" fontId="18" fillId="12" borderId="54" xfId="0" applyFont="1" applyFill="1" applyBorder="1" applyAlignment="1">
      <alignment horizontal="center" vertical="center" wrapText="1"/>
    </xf>
    <xf numFmtId="0" fontId="52" fillId="9" borderId="52" xfId="0" applyFont="1" applyFill="1" applyBorder="1" applyAlignment="1">
      <alignment horizontal="left" vertical="center" wrapText="1" indent="1"/>
    </xf>
    <xf numFmtId="0" fontId="36" fillId="11" borderId="76" xfId="0" applyFont="1" applyFill="1" applyBorder="1" applyAlignment="1">
      <alignment horizontal="left" vertical="top" wrapText="1" indent="1"/>
    </xf>
    <xf numFmtId="0" fontId="0" fillId="11" borderId="78" xfId="0" applyFill="1" applyBorder="1" applyAlignment="1">
      <alignment horizontal="left" vertical="top" indent="1"/>
    </xf>
    <xf numFmtId="0" fontId="36" fillId="11" borderId="90" xfId="0" applyFont="1" applyFill="1" applyBorder="1" applyAlignment="1">
      <alignment horizontal="left" vertical="top" wrapText="1" indent="1"/>
    </xf>
    <xf numFmtId="0" fontId="0" fillId="11" borderId="86" xfId="0" applyFill="1" applyBorder="1" applyAlignment="1">
      <alignment horizontal="left" vertical="top" indent="1"/>
    </xf>
    <xf numFmtId="0" fontId="77" fillId="3" borderId="87" xfId="0" applyFont="1" applyFill="1" applyBorder="1" applyAlignment="1">
      <alignment horizontal="left" vertical="center" wrapText="1" indent="1"/>
    </xf>
    <xf numFmtId="0" fontId="78" fillId="0" borderId="88" xfId="0" applyFont="1" applyBorder="1" applyAlignment="1">
      <alignment horizontal="left" indent="1"/>
    </xf>
    <xf numFmtId="0" fontId="78" fillId="0" borderId="89" xfId="0" applyFont="1" applyBorder="1" applyAlignment="1">
      <alignment horizontal="left" indent="1"/>
    </xf>
    <xf numFmtId="0" fontId="60" fillId="6" borderId="76" xfId="0" applyFont="1" applyFill="1" applyBorder="1" applyAlignment="1">
      <alignment horizontal="left" vertical="top" wrapText="1" indent="1"/>
    </xf>
    <xf numFmtId="0" fontId="60" fillId="6" borderId="77" xfId="0" applyFont="1" applyFill="1" applyBorder="1" applyAlignment="1">
      <alignment horizontal="left" vertical="top" wrapText="1" indent="1"/>
    </xf>
    <xf numFmtId="0" fontId="60" fillId="6" borderId="78" xfId="0" applyFont="1" applyFill="1" applyBorder="1" applyAlignment="1">
      <alignment horizontal="left" vertical="top" wrapText="1" indent="1"/>
    </xf>
    <xf numFmtId="0" fontId="60" fillId="6" borderId="79" xfId="0" applyFont="1" applyFill="1" applyBorder="1" applyAlignment="1">
      <alignment horizontal="left" vertical="top" wrapText="1" indent="1"/>
    </xf>
    <xf numFmtId="0" fontId="60" fillId="6" borderId="80" xfId="0" applyFont="1" applyFill="1" applyBorder="1" applyAlignment="1">
      <alignment horizontal="left" vertical="top" wrapText="1" indent="1"/>
    </xf>
    <xf numFmtId="0" fontId="60" fillId="6" borderId="81" xfId="0" applyFont="1" applyFill="1" applyBorder="1" applyAlignment="1">
      <alignment horizontal="left" vertical="top" wrapText="1" indent="1"/>
    </xf>
    <xf numFmtId="0" fontId="81" fillId="0" borderId="83" xfId="0" applyFont="1" applyBorder="1" applyAlignment="1">
      <alignment horizontal="left" vertical="center" wrapText="1" indent="1"/>
    </xf>
    <xf numFmtId="0" fontId="80" fillId="0" borderId="75" xfId="0" applyFont="1" applyBorder="1" applyAlignment="1">
      <alignment horizontal="left" indent="1"/>
    </xf>
    <xf numFmtId="0" fontId="79" fillId="3" borderId="84" xfId="0" applyFont="1" applyFill="1" applyBorder="1" applyAlignment="1">
      <alignment horizontal="left" vertical="center" wrapText="1" indent="1"/>
    </xf>
    <xf numFmtId="0" fontId="79" fillId="3" borderId="85" xfId="0" applyFont="1" applyFill="1" applyBorder="1" applyAlignment="1">
      <alignment horizontal="left" vertical="center" wrapText="1" indent="1"/>
    </xf>
    <xf numFmtId="0" fontId="79" fillId="3" borderId="86" xfId="0" applyFont="1" applyFill="1" applyBorder="1" applyAlignment="1">
      <alignment horizontal="left" vertical="center" wrapText="1" indent="1"/>
    </xf>
    <xf numFmtId="0" fontId="36" fillId="11" borderId="63" xfId="0" applyFont="1" applyFill="1" applyBorder="1" applyAlignment="1">
      <alignment horizontal="left" vertical="top" wrapText="1" indent="1"/>
    </xf>
    <xf numFmtId="0" fontId="36" fillId="11" borderId="50" xfId="0" applyFont="1" applyFill="1" applyBorder="1" applyAlignment="1">
      <alignment horizontal="left" vertical="top" wrapText="1" indent="1"/>
    </xf>
    <xf numFmtId="0" fontId="36" fillId="11" borderId="64" xfId="0" applyFont="1" applyFill="1" applyBorder="1" applyAlignment="1">
      <alignment horizontal="left" vertical="top" wrapText="1" indent="1"/>
    </xf>
    <xf numFmtId="0" fontId="36" fillId="11" borderId="40" xfId="0" applyFont="1" applyFill="1" applyBorder="1" applyAlignment="1">
      <alignment horizontal="left" vertical="top" wrapText="1" indent="1"/>
    </xf>
    <xf numFmtId="0" fontId="36" fillId="11" borderId="74" xfId="0" applyFont="1" applyFill="1" applyBorder="1" applyAlignment="1">
      <alignment horizontal="left" vertical="top" wrapText="1" indent="1"/>
    </xf>
    <xf numFmtId="0" fontId="88" fillId="0" borderId="97" xfId="0" applyFont="1" applyBorder="1" applyAlignment="1">
      <alignment horizontal="left" vertical="top" wrapText="1" indent="1"/>
    </xf>
    <xf numFmtId="0" fontId="88" fillId="0" borderId="98" xfId="0" applyFont="1" applyBorder="1" applyAlignment="1">
      <alignment horizontal="left" vertical="top" wrapText="1" indent="1"/>
    </xf>
    <xf numFmtId="0" fontId="88" fillId="0" borderId="115" xfId="0" applyFont="1" applyBorder="1" applyAlignment="1">
      <alignment horizontal="left" vertical="top" wrapText="1" indent="1"/>
    </xf>
    <xf numFmtId="0" fontId="88" fillId="0" borderId="100" xfId="0" applyFont="1" applyBorder="1" applyAlignment="1">
      <alignment horizontal="left" vertical="top" wrapText="1" indent="1"/>
    </xf>
    <xf numFmtId="0" fontId="88" fillId="0" borderId="50" xfId="0" applyFont="1" applyBorder="1" applyAlignment="1">
      <alignment horizontal="left" vertical="top" wrapText="1" indent="1"/>
    </xf>
    <xf numFmtId="0" fontId="88" fillId="0" borderId="68" xfId="0" applyFont="1" applyBorder="1" applyAlignment="1">
      <alignment horizontal="left" vertical="top" wrapText="1" indent="1"/>
    </xf>
    <xf numFmtId="0" fontId="88" fillId="0" borderId="102" xfId="0" applyFont="1" applyBorder="1" applyAlignment="1">
      <alignment horizontal="left" vertical="top" wrapText="1" indent="1"/>
    </xf>
    <xf numFmtId="0" fontId="88" fillId="0" borderId="103" xfId="0" applyFont="1" applyBorder="1" applyAlignment="1">
      <alignment horizontal="left" vertical="top" wrapText="1" indent="1"/>
    </xf>
    <xf numFmtId="0" fontId="88" fillId="0" borderId="116" xfId="0" applyFont="1" applyBorder="1" applyAlignment="1">
      <alignment horizontal="left" vertical="top" wrapText="1" indent="1"/>
    </xf>
    <xf numFmtId="0" fontId="47" fillId="11" borderId="94" xfId="0" applyFont="1" applyFill="1" applyBorder="1" applyAlignment="1">
      <alignment horizontal="center" vertical="center"/>
    </xf>
    <xf numFmtId="0" fontId="0" fillId="11" borderId="95" xfId="0" applyFill="1" applyBorder="1"/>
    <xf numFmtId="0" fontId="0" fillId="11" borderId="96" xfId="0" applyFill="1" applyBorder="1"/>
    <xf numFmtId="0" fontId="26" fillId="0" borderId="105" xfId="0" applyFont="1" applyBorder="1" applyAlignment="1">
      <alignment horizontal="left" vertical="top" wrapText="1" indent="1"/>
    </xf>
    <xf numFmtId="0" fontId="0" fillId="0" borderId="51" xfId="0" applyBorder="1" applyAlignment="1">
      <alignment horizontal="left" indent="1"/>
    </xf>
    <xf numFmtId="0" fontId="0" fillId="0" borderId="105" xfId="0" applyBorder="1" applyAlignment="1">
      <alignment horizontal="left" indent="1"/>
    </xf>
    <xf numFmtId="0" fontId="0" fillId="0" borderId="108" xfId="0" applyBorder="1" applyAlignment="1">
      <alignment horizontal="left" indent="1"/>
    </xf>
    <xf numFmtId="0" fontId="0" fillId="0" borderId="109" xfId="0" applyBorder="1" applyAlignment="1">
      <alignment horizontal="left" indent="1"/>
    </xf>
    <xf numFmtId="0" fontId="87" fillId="0" borderId="112" xfId="0" applyFont="1" applyBorder="1" applyAlignment="1">
      <alignment horizontal="left" vertical="top" wrapText="1" indent="1"/>
    </xf>
    <xf numFmtId="0" fontId="0" fillId="0" borderId="112" xfId="0" applyFont="1" applyBorder="1" applyAlignment="1">
      <alignment horizontal="left" indent="1"/>
    </xf>
    <xf numFmtId="0" fontId="0" fillId="0" borderId="114" xfId="0" applyFont="1" applyBorder="1" applyAlignment="1">
      <alignment horizontal="left" indent="1"/>
    </xf>
    <xf numFmtId="0" fontId="0" fillId="0" borderId="51" xfId="0" applyFont="1" applyBorder="1" applyAlignment="1">
      <alignment horizontal="left" indent="1"/>
    </xf>
    <xf numFmtId="0" fontId="0" fillId="0" borderId="107" xfId="0" applyFont="1" applyBorder="1" applyAlignment="1">
      <alignment horizontal="left" indent="1"/>
    </xf>
    <xf numFmtId="0" fontId="46" fillId="11" borderId="94" xfId="0" applyFont="1" applyFill="1" applyBorder="1" applyAlignment="1">
      <alignment horizontal="left" vertical="center" wrapText="1" indent="1"/>
    </xf>
    <xf numFmtId="0" fontId="46" fillId="11" borderId="95" xfId="0" applyFont="1" applyFill="1" applyBorder="1" applyAlignment="1">
      <alignment horizontal="left" vertical="center" wrapText="1" indent="1"/>
    </xf>
    <xf numFmtId="0" fontId="46" fillId="11" borderId="96" xfId="0" applyFont="1" applyFill="1" applyBorder="1" applyAlignment="1">
      <alignment horizontal="left" vertical="center" wrapText="1" indent="1"/>
    </xf>
    <xf numFmtId="0" fontId="46" fillId="11" borderId="94" xfId="0" applyFont="1" applyFill="1" applyBorder="1" applyAlignment="1">
      <alignment horizontal="center" vertical="center" wrapText="1"/>
    </xf>
    <xf numFmtId="0" fontId="46" fillId="11" borderId="95" xfId="0" applyFont="1" applyFill="1" applyBorder="1" applyAlignment="1">
      <alignment horizontal="center" vertical="center" wrapText="1"/>
    </xf>
    <xf numFmtId="0" fontId="46" fillId="11" borderId="96" xfId="0" applyFont="1" applyFill="1" applyBorder="1" applyAlignment="1">
      <alignment horizontal="center" vertical="center" wrapText="1"/>
    </xf>
    <xf numFmtId="0" fontId="22" fillId="0" borderId="51" xfId="0" applyFont="1" applyBorder="1" applyAlignment="1">
      <alignment horizontal="left" vertical="top" wrapText="1" indent="1"/>
    </xf>
    <xf numFmtId="0" fontId="0" fillId="0" borderId="107" xfId="0" applyBorder="1" applyAlignment="1">
      <alignment horizontal="left" indent="1"/>
    </xf>
    <xf numFmtId="0" fontId="0" fillId="0" borderId="110" xfId="0" applyBorder="1" applyAlignment="1">
      <alignment horizontal="left" indent="1"/>
    </xf>
    <xf numFmtId="0" fontId="21" fillId="0" borderId="97" xfId="0" applyFont="1" applyBorder="1" applyAlignment="1">
      <alignment horizontal="left" vertical="top" wrapText="1" indent="1"/>
    </xf>
    <xf numFmtId="0" fontId="21" fillId="0" borderId="98" xfId="0" applyFont="1" applyBorder="1" applyAlignment="1">
      <alignment horizontal="left" vertical="top" wrapText="1" indent="1"/>
    </xf>
    <xf numFmtId="0" fontId="21" fillId="0" borderId="99" xfId="0" applyFont="1" applyBorder="1" applyAlignment="1">
      <alignment horizontal="left" vertical="top" wrapText="1" indent="1"/>
    </xf>
    <xf numFmtId="0" fontId="21" fillId="0" borderId="100" xfId="0" applyFont="1" applyBorder="1" applyAlignment="1">
      <alignment horizontal="left" vertical="top" wrapText="1" indent="1"/>
    </xf>
    <xf numFmtId="0" fontId="21" fillId="0" borderId="50" xfId="0" applyFont="1" applyBorder="1" applyAlignment="1">
      <alignment horizontal="left" vertical="top" wrapText="1" indent="1"/>
    </xf>
    <xf numFmtId="0" fontId="21" fillId="0" borderId="101" xfId="0" applyFont="1" applyBorder="1" applyAlignment="1">
      <alignment horizontal="left" vertical="top" wrapText="1" indent="1"/>
    </xf>
    <xf numFmtId="0" fontId="21" fillId="0" borderId="102" xfId="0" applyFont="1" applyBorder="1" applyAlignment="1">
      <alignment horizontal="left" vertical="top" wrapText="1" indent="1"/>
    </xf>
    <xf numFmtId="0" fontId="21" fillId="0" borderId="103" xfId="0" applyFont="1" applyBorder="1" applyAlignment="1">
      <alignment horizontal="left" vertical="top" wrapText="1" indent="1"/>
    </xf>
    <xf numFmtId="0" fontId="21" fillId="0" borderId="104" xfId="0" applyFont="1" applyBorder="1" applyAlignment="1">
      <alignment horizontal="left" vertical="top" wrapText="1" indent="1"/>
    </xf>
    <xf numFmtId="0" fontId="48" fillId="0" borderId="100" xfId="0" applyFont="1" applyBorder="1" applyAlignment="1">
      <alignment horizontal="center" vertical="center" wrapText="1"/>
    </xf>
    <xf numFmtId="0" fontId="0" fillId="0" borderId="50" xfId="0" applyBorder="1"/>
    <xf numFmtId="0" fontId="0" fillId="0" borderId="101" xfId="0" applyBorder="1"/>
    <xf numFmtId="0" fontId="87" fillId="0" borderId="111" xfId="0" applyFont="1" applyBorder="1" applyAlignment="1">
      <alignment horizontal="left" vertical="top" wrapText="1" indent="1"/>
    </xf>
    <xf numFmtId="0" fontId="0" fillId="0" borderId="105" xfId="0" applyFont="1" applyBorder="1" applyAlignment="1">
      <alignment horizontal="left" indent="1"/>
    </xf>
    <xf numFmtId="0" fontId="10" fillId="0" borderId="2" xfId="0" applyFont="1" applyBorder="1" applyAlignment="1">
      <alignment horizontal="center" vertical="center"/>
    </xf>
    <xf numFmtId="0" fontId="0" fillId="0" borderId="11" xfId="0" applyBorder="1"/>
    <xf numFmtId="0" fontId="0" fillId="0" borderId="12" xfId="0" applyBorder="1"/>
    <xf numFmtId="0" fontId="14" fillId="0" borderId="1" xfId="0" applyFont="1" applyBorder="1" applyAlignment="1">
      <alignment horizontal="left" vertical="center" wrapText="1"/>
    </xf>
    <xf numFmtId="0" fontId="0" fillId="0" borderId="28" xfId="0" applyBorder="1"/>
    <xf numFmtId="0" fontId="0" fillId="0" borderId="29" xfId="0" applyBorder="1"/>
    <xf numFmtId="0" fontId="8" fillId="0" borderId="7" xfId="0" applyFont="1" applyBorder="1" applyAlignment="1">
      <alignment horizontal="center" vertical="center" wrapText="1"/>
    </xf>
    <xf numFmtId="0" fontId="0" fillId="0" borderId="5" xfId="0" applyBorder="1"/>
    <xf numFmtId="0" fontId="8" fillId="0" borderId="118" xfId="0" applyFont="1" applyBorder="1" applyAlignment="1">
      <alignment horizontal="left" vertical="center" wrapText="1"/>
    </xf>
    <xf numFmtId="0" fontId="0" fillId="0" borderId="18" xfId="0" applyBorder="1"/>
    <xf numFmtId="0" fontId="13" fillId="0" borderId="2" xfId="0" applyFont="1" applyBorder="1" applyAlignment="1">
      <alignment horizontal="left" vertical="center" wrapText="1"/>
    </xf>
    <xf numFmtId="0" fontId="8" fillId="0" borderId="2" xfId="0" applyFont="1" applyBorder="1" applyAlignment="1">
      <alignment horizontal="right" vertical="center" wrapText="1"/>
    </xf>
    <xf numFmtId="0" fontId="8" fillId="0" borderId="7" xfId="0" applyFont="1" applyBorder="1" applyAlignment="1">
      <alignment horizontal="left" vertical="center" wrapText="1"/>
    </xf>
    <xf numFmtId="0" fontId="8" fillId="0" borderId="12" xfId="0" applyFont="1" applyBorder="1" applyAlignment="1">
      <alignment horizontal="center" vertical="center" wrapText="1"/>
    </xf>
    <xf numFmtId="0" fontId="6" fillId="0" borderId="7" xfId="0" applyFont="1" applyBorder="1" applyAlignment="1">
      <alignment horizontal="right" vertical="center" wrapText="1"/>
    </xf>
    <xf numFmtId="0" fontId="14" fillId="0" borderId="23" xfId="0" applyFont="1" applyBorder="1" applyAlignment="1">
      <alignment horizontal="left" vertical="center" wrapText="1"/>
    </xf>
    <xf numFmtId="0" fontId="0" fillId="0" borderId="26" xfId="0" applyBorder="1"/>
    <xf numFmtId="0" fontId="0" fillId="0" borderId="27" xfId="0" applyBorder="1"/>
    <xf numFmtId="0" fontId="15" fillId="0" borderId="15" xfId="0" applyFont="1" applyBorder="1" applyAlignment="1">
      <alignment horizontal="right" vertical="center"/>
    </xf>
    <xf numFmtId="0" fontId="0" fillId="0" borderId="15" xfId="0" applyBorder="1"/>
    <xf numFmtId="0" fontId="10" fillId="0" borderId="22" xfId="0" applyFont="1" applyBorder="1" applyAlignment="1">
      <alignment horizontal="left" vertical="top" wrapText="1"/>
    </xf>
    <xf numFmtId="0" fontId="0" fillId="0" borderId="16" xfId="0" applyBorder="1"/>
    <xf numFmtId="0" fontId="0" fillId="0" borderId="17" xfId="0" applyBorder="1"/>
    <xf numFmtId="0" fontId="7" fillId="0" borderId="2" xfId="0" applyFont="1" applyBorder="1" applyAlignment="1">
      <alignment horizontal="left" vertical="center" wrapText="1"/>
    </xf>
    <xf numFmtId="14" fontId="10" fillId="0" borderId="24" xfId="0" applyNumberFormat="1" applyFont="1" applyBorder="1" applyAlignment="1">
      <alignment horizontal="center" vertical="center" wrapText="1"/>
    </xf>
    <xf numFmtId="0" fontId="0" fillId="0" borderId="19" xfId="0" applyBorder="1"/>
    <xf numFmtId="0" fontId="10" fillId="0" borderId="22" xfId="0" applyFont="1" applyBorder="1" applyAlignment="1">
      <alignment horizontal="center" vertical="center" wrapText="1"/>
    </xf>
    <xf numFmtId="0" fontId="8" fillId="0" borderId="7" xfId="0" applyFont="1" applyBorder="1" applyAlignment="1">
      <alignment horizontal="right" vertical="center" wrapText="1"/>
    </xf>
    <xf numFmtId="0" fontId="6" fillId="0" borderId="0" xfId="0" applyFont="1" applyAlignment="1">
      <alignment horizontal="right" vertical="center" wrapText="1"/>
    </xf>
    <xf numFmtId="0" fontId="4" fillId="0" borderId="0" xfId="0" applyFont="1"/>
    <xf numFmtId="0" fontId="10" fillId="0" borderId="2" xfId="0" applyFont="1" applyBorder="1" applyAlignment="1">
      <alignment horizontal="center" vertical="center" wrapText="1"/>
    </xf>
    <xf numFmtId="0" fontId="17" fillId="11" borderId="121" xfId="0" applyFont="1" applyFill="1" applyBorder="1" applyAlignment="1">
      <alignment horizontal="left" vertical="center"/>
    </xf>
    <xf numFmtId="0" fontId="0" fillId="11" borderId="11" xfId="0" applyFill="1" applyBorder="1"/>
    <xf numFmtId="0" fontId="0" fillId="11" borderId="12" xfId="0" applyFill="1" applyBorder="1"/>
    <xf numFmtId="0" fontId="23" fillId="0" borderId="6" xfId="0" applyFont="1" applyBorder="1" applyAlignment="1">
      <alignment horizontal="left" vertical="center" wrapText="1"/>
    </xf>
    <xf numFmtId="0" fontId="12" fillId="0" borderId="2" xfId="0" applyFont="1" applyBorder="1" applyAlignment="1">
      <alignment horizontal="center" vertical="center" wrapText="1"/>
    </xf>
    <xf numFmtId="0" fontId="0" fillId="0" borderId="13" xfId="0" applyBorder="1"/>
    <xf numFmtId="0" fontId="11" fillId="0" borderId="20" xfId="0" applyFont="1" applyBorder="1" applyAlignment="1">
      <alignment horizontal="center" vertical="center" wrapText="1"/>
    </xf>
    <xf numFmtId="0" fontId="0" fillId="0" borderId="33" xfId="0" applyBorder="1"/>
    <xf numFmtId="0" fontId="12" fillId="0" borderId="11" xfId="0" applyFont="1" applyBorder="1" applyAlignment="1">
      <alignment horizontal="center" vertical="center" wrapText="1"/>
    </xf>
    <xf numFmtId="0" fontId="5" fillId="0" borderId="2" xfId="0" applyFont="1" applyBorder="1" applyAlignment="1">
      <alignment horizontal="center" vertical="center"/>
    </xf>
    <xf numFmtId="0" fontId="11" fillId="0" borderId="7" xfId="0" applyFont="1" applyBorder="1" applyAlignment="1">
      <alignment horizontal="center" vertical="center" wrapText="1"/>
    </xf>
    <xf numFmtId="0" fontId="10" fillId="0" borderId="118" xfId="0" applyFont="1" applyBorder="1" applyAlignment="1">
      <alignment horizontal="left" vertical="center" wrapText="1"/>
    </xf>
    <xf numFmtId="0" fontId="14" fillId="0" borderId="3" xfId="0" applyFont="1" applyBorder="1" applyAlignment="1">
      <alignment horizontal="left" vertical="center" wrapText="1"/>
    </xf>
    <xf numFmtId="0" fontId="0" fillId="0" borderId="30" xfId="0" applyBorder="1"/>
    <xf numFmtId="0" fontId="0" fillId="0" borderId="31" xfId="0" applyBorder="1"/>
    <xf numFmtId="0" fontId="9" fillId="0" borderId="25" xfId="0" applyFont="1" applyBorder="1" applyAlignment="1">
      <alignment horizontal="center" vertical="center" wrapText="1"/>
    </xf>
    <xf numFmtId="0" fontId="0" fillId="0" borderId="9" xfId="0" applyBorder="1"/>
    <xf numFmtId="0" fontId="10" fillId="11" borderId="122" xfId="0" applyFont="1" applyFill="1" applyBorder="1" applyAlignment="1">
      <alignment horizontal="left" vertical="center" wrapText="1"/>
    </xf>
    <xf numFmtId="0" fontId="4" fillId="11" borderId="119" xfId="0" applyFont="1" applyFill="1" applyBorder="1"/>
    <xf numFmtId="0" fontId="4" fillId="11" borderId="120" xfId="0" applyFont="1" applyFill="1" applyBorder="1"/>
    <xf numFmtId="0" fontId="8" fillId="0" borderId="2" xfId="0" applyFont="1" applyBorder="1" applyAlignment="1">
      <alignment horizontal="center" vertical="center" wrapText="1"/>
    </xf>
    <xf numFmtId="0" fontId="10" fillId="0" borderId="2" xfId="0" applyFont="1" applyBorder="1" applyAlignment="1">
      <alignment horizontal="left" vertical="top" wrapText="1"/>
    </xf>
    <xf numFmtId="0" fontId="20" fillId="0" borderId="3" xfId="0" applyFont="1" applyBorder="1" applyAlignment="1">
      <alignment horizontal="right" vertical="center" wrapText="1"/>
    </xf>
    <xf numFmtId="0" fontId="42" fillId="0" borderId="1" xfId="0" applyFont="1" applyBorder="1" applyAlignment="1">
      <alignment horizontal="left" vertical="center" wrapText="1" indent="1"/>
    </xf>
    <xf numFmtId="0" fontId="0" fillId="0" borderId="29" xfId="0" applyBorder="1" applyAlignment="1">
      <alignment horizontal="left" indent="1"/>
    </xf>
    <xf numFmtId="0" fontId="8" fillId="0" borderId="22" xfId="0" applyFont="1" applyBorder="1" applyAlignment="1">
      <alignment horizontal="left" vertical="center" wrapText="1"/>
    </xf>
    <xf numFmtId="0" fontId="89" fillId="0" borderId="1" xfId="0" applyFont="1" applyBorder="1" applyAlignment="1">
      <alignment horizontal="left" vertical="center" wrapText="1" indent="1"/>
    </xf>
    <xf numFmtId="0" fontId="1" fillId="0" borderId="29" xfId="0" applyFont="1" applyBorder="1" applyAlignment="1">
      <alignment horizontal="left" indent="1"/>
    </xf>
    <xf numFmtId="0" fontId="18" fillId="11" borderId="122" xfId="0" applyFont="1" applyFill="1" applyBorder="1" applyAlignment="1">
      <alignment horizontal="center" vertical="center" wrapText="1"/>
    </xf>
    <xf numFmtId="0" fontId="18" fillId="11" borderId="119" xfId="0" applyFont="1" applyFill="1" applyBorder="1" applyAlignment="1">
      <alignment horizontal="center" vertical="center" wrapText="1"/>
    </xf>
    <xf numFmtId="0" fontId="18" fillId="11" borderId="120"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11" xfId="0" applyFont="1" applyBorder="1" applyAlignment="1">
      <alignment horizontal="center" vertical="center" wrapText="1"/>
    </xf>
    <xf numFmtId="0" fontId="3" fillId="11" borderId="122" xfId="0" applyFont="1" applyFill="1" applyBorder="1" applyAlignment="1">
      <alignment horizontal="center" vertical="center" wrapText="1"/>
    </xf>
    <xf numFmtId="0" fontId="0" fillId="11" borderId="119" xfId="0" applyFill="1" applyBorder="1"/>
    <xf numFmtId="0" fontId="5" fillId="0" borderId="3" xfId="0" applyFont="1" applyBorder="1" applyAlignment="1">
      <alignment horizontal="center" vertical="center" wrapText="1"/>
    </xf>
    <xf numFmtId="0" fontId="10" fillId="0" borderId="22" xfId="0" applyFont="1" applyBorder="1" applyAlignment="1">
      <alignment horizontal="left" vertical="center" wrapText="1"/>
    </xf>
    <xf numFmtId="0" fontId="75" fillId="11" borderId="94" xfId="0" applyFont="1" applyFill="1" applyBorder="1" applyAlignment="1">
      <alignment horizontal="center" vertical="center" wrapText="1"/>
    </xf>
    <xf numFmtId="0" fontId="75" fillId="11" borderId="95" xfId="0" applyFont="1" applyFill="1" applyBorder="1" applyAlignment="1">
      <alignment horizontal="center" vertical="center" wrapText="1"/>
    </xf>
    <xf numFmtId="0" fontId="75" fillId="11" borderId="96" xfId="0" applyFont="1" applyFill="1" applyBorder="1" applyAlignment="1">
      <alignment horizontal="center" vertical="center" wrapText="1"/>
    </xf>
    <xf numFmtId="0" fontId="55" fillId="9" borderId="69" xfId="0" applyFont="1" applyFill="1" applyBorder="1" applyAlignment="1">
      <alignment horizontal="left" vertical="center" wrapText="1" indent="1"/>
    </xf>
    <xf numFmtId="0" fontId="55" fillId="9" borderId="56" xfId="0" applyFont="1" applyFill="1" applyBorder="1" applyAlignment="1">
      <alignment horizontal="left" vertical="center" wrapText="1" indent="1"/>
    </xf>
    <xf numFmtId="0" fontId="55" fillId="9" borderId="57" xfId="0" applyFont="1" applyFill="1" applyBorder="1" applyAlignment="1">
      <alignment horizontal="left" vertical="center" wrapText="1" indent="1"/>
    </xf>
    <xf numFmtId="0" fontId="56" fillId="9" borderId="69" xfId="0" applyFont="1" applyFill="1" applyBorder="1" applyAlignment="1">
      <alignment horizontal="left" vertical="center" wrapText="1" indent="1"/>
    </xf>
    <xf numFmtId="0" fontId="56" fillId="9" borderId="56" xfId="0" applyFont="1" applyFill="1" applyBorder="1" applyAlignment="1">
      <alignment horizontal="left" vertical="center" wrapText="1" indent="1"/>
    </xf>
    <xf numFmtId="0" fontId="56" fillId="9" borderId="57" xfId="0" applyFont="1" applyFill="1" applyBorder="1" applyAlignment="1">
      <alignment horizontal="left" vertical="center" wrapText="1" indent="1"/>
    </xf>
    <xf numFmtId="0" fontId="36" fillId="5" borderId="61" xfId="0" applyFont="1" applyFill="1" applyBorder="1" applyAlignment="1">
      <alignment horizontal="left" vertical="top" wrapText="1" indent="1"/>
    </xf>
    <xf numFmtId="0" fontId="36" fillId="5" borderId="63" xfId="0" applyFont="1" applyFill="1" applyBorder="1" applyAlignment="1">
      <alignment horizontal="left" vertical="top" wrapText="1" indent="1"/>
    </xf>
    <xf numFmtId="0" fontId="36" fillId="5" borderId="65" xfId="0" applyFont="1" applyFill="1" applyBorder="1" applyAlignment="1">
      <alignment horizontal="left" vertical="top" wrapText="1" indent="1"/>
    </xf>
    <xf numFmtId="0" fontId="36" fillId="5" borderId="64" xfId="0" applyFont="1" applyFill="1" applyBorder="1" applyAlignment="1">
      <alignment horizontal="left" vertical="top" wrapText="1" indent="1"/>
    </xf>
    <xf numFmtId="0" fontId="36" fillId="3" borderId="53" xfId="0" applyFont="1" applyFill="1" applyBorder="1" applyAlignment="1">
      <alignment horizontal="left" vertical="center" wrapText="1" indent="1"/>
    </xf>
    <xf numFmtId="0" fontId="36" fillId="3" borderId="54" xfId="0" applyFont="1" applyFill="1" applyBorder="1" applyAlignment="1">
      <alignment horizontal="left" vertical="center" wrapText="1" indent="1"/>
    </xf>
    <xf numFmtId="0" fontId="36" fillId="5" borderId="58" xfId="0" applyFont="1" applyFill="1" applyBorder="1" applyAlignment="1">
      <alignment horizontal="left" vertical="top" wrapText="1" indent="1"/>
    </xf>
    <xf numFmtId="0" fontId="36" fillId="5" borderId="59" xfId="0" applyFont="1" applyFill="1" applyBorder="1" applyAlignment="1">
      <alignment horizontal="left" vertical="top" wrapText="1" indent="1"/>
    </xf>
    <xf numFmtId="0" fontId="55" fillId="0" borderId="0" xfId="0" applyFont="1" applyAlignment="1">
      <alignment horizontal="left" vertical="center" wrapText="1"/>
    </xf>
    <xf numFmtId="0" fontId="10" fillId="15" borderId="94" xfId="0" applyFont="1" applyFill="1" applyBorder="1" applyAlignment="1">
      <alignment horizontal="center" vertical="center" wrapText="1"/>
    </xf>
    <xf numFmtId="0" fontId="10" fillId="15" borderId="95" xfId="0" applyFont="1" applyFill="1" applyBorder="1" applyAlignment="1">
      <alignment horizontal="center" vertical="center" wrapText="1"/>
    </xf>
    <xf numFmtId="0" fontId="10" fillId="15" borderId="96" xfId="0" applyFont="1" applyFill="1" applyBorder="1" applyAlignment="1">
      <alignment horizontal="center" vertical="center" wrapText="1"/>
    </xf>
    <xf numFmtId="0" fontId="36" fillId="5" borderId="50" xfId="0" applyFont="1" applyFill="1" applyBorder="1" applyAlignment="1">
      <alignment horizontal="left" vertical="top" wrapText="1" indent="1"/>
    </xf>
    <xf numFmtId="0" fontId="7" fillId="0" borderId="0" xfId="0" applyFont="1" applyAlignment="1">
      <alignment horizontal="right" vertical="center" wrapText="1" indent="1"/>
    </xf>
    <xf numFmtId="0" fontId="73" fillId="0" borderId="30" xfId="5" applyFont="1" applyBorder="1" applyAlignment="1">
      <alignment horizontal="center"/>
    </xf>
    <xf numFmtId="0" fontId="45" fillId="2" borderId="35" xfId="0" applyFont="1" applyFill="1" applyBorder="1" applyAlignment="1">
      <alignment horizontal="center" vertical="center" wrapText="1"/>
    </xf>
    <xf numFmtId="0" fontId="0" fillId="0" borderId="38" xfId="0" applyBorder="1"/>
    <xf numFmtId="0" fontId="0" fillId="0" borderId="39" xfId="0" applyBorder="1"/>
    <xf numFmtId="0" fontId="21" fillId="0" borderId="42" xfId="0" applyFont="1" applyBorder="1" applyAlignment="1">
      <alignment vertical="center" wrapText="1"/>
    </xf>
    <xf numFmtId="0" fontId="0" fillId="0" borderId="36" xfId="0" applyBorder="1"/>
    <xf numFmtId="0" fontId="0" fillId="0" borderId="37" xfId="0" applyBorder="1"/>
    <xf numFmtId="0" fontId="25" fillId="3" borderId="42" xfId="0" applyFont="1" applyFill="1" applyBorder="1" applyAlignment="1">
      <alignment vertical="center" wrapText="1"/>
    </xf>
    <xf numFmtId="0" fontId="24" fillId="2" borderId="35" xfId="0" applyFont="1" applyFill="1" applyBorder="1" applyAlignment="1">
      <alignment vertical="center" wrapText="1"/>
    </xf>
    <xf numFmtId="0" fontId="39" fillId="0" borderId="42" xfId="0" applyFont="1" applyBorder="1" applyAlignment="1">
      <alignment vertical="center" wrapText="1"/>
    </xf>
    <xf numFmtId="0" fontId="26" fillId="5" borderId="42" xfId="0" applyFont="1" applyFill="1" applyBorder="1" applyAlignment="1">
      <alignment vertical="center" wrapText="1"/>
    </xf>
    <xf numFmtId="0" fontId="40" fillId="8" borderId="0" xfId="0" applyFont="1" applyFill="1" applyAlignment="1">
      <alignment vertical="center" wrapText="1"/>
    </xf>
    <xf numFmtId="0" fontId="0" fillId="0" borderId="0" xfId="0"/>
    <xf numFmtId="0" fontId="22" fillId="7" borderId="49" xfId="0" applyFont="1" applyFill="1" applyBorder="1" applyAlignment="1">
      <alignment vertical="top" wrapText="1"/>
    </xf>
    <xf numFmtId="0" fontId="0" fillId="0" borderId="47" xfId="0" applyBorder="1"/>
    <xf numFmtId="0" fontId="0" fillId="0" borderId="48" xfId="0" applyBorder="1"/>
    <xf numFmtId="0" fontId="0" fillId="3" borderId="0" xfId="0" applyFill="1" applyAlignment="1">
      <alignment vertical="top" wrapText="1"/>
    </xf>
  </cellXfs>
  <cellStyles count="7">
    <cellStyle name="Normal 4" xfId="2" xr:uid="{5AB8B79F-F66D-4740-AB3C-8BB59EAA6240}"/>
    <cellStyle name="Normal 5" xfId="4" xr:uid="{81A0C052-D6B7-4697-A3D3-C9EB441F571A}"/>
    <cellStyle name="Normal 6" xfId="1" xr:uid="{82B63D85-FF33-4C21-B771-5C93B0753365}"/>
    <cellStyle name="Гиперссылка" xfId="6" builtinId="8"/>
    <cellStyle name="Гиперссылка 2" xfId="3" xr:uid="{AC38B40F-C3C9-4D6E-97EC-B0282773DBF7}"/>
    <cellStyle name="Обычный" xfId="0" builtinId="0"/>
    <cellStyle name="Обычный 2" xfId="5" xr:uid="{6810E8EE-BDF0-490B-8568-C1DA337D29EA}"/>
  </cellStyles>
  <dxfs count="0"/>
  <tableStyles count="0" defaultTableStyle="TableStyleMedium2" defaultPivotStyle="PivotStyleLight16"/>
  <colors>
    <mruColors>
      <color rgb="FFE5F4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pivotSource>
    <c:name>[Приложение Б7. Шаг 06. Первичный хронометраж.xlsx]Пример!Сводная таблица1</c:name>
    <c:fmtId val="5"/>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u-RU"/>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s>
    <c:plotArea>
      <c:layout/>
      <c:pieChart>
        <c:varyColors val="1"/>
        <c:ser>
          <c:idx val="0"/>
          <c:order val="0"/>
          <c:tx>
            <c:strRef>
              <c:f>Пример!$I$15</c:f>
              <c:strCache>
                <c:ptCount val="1"/>
                <c:pt idx="0">
                  <c:v>Итог</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129-4946-977E-C29735C55BF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129-4946-977E-C29735C55BF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129-4946-977E-C29735C55BF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129-4946-977E-C29735C55BF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E129-4946-977E-C29735C55BF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E129-4946-977E-C29735C55BF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E129-4946-977E-C29735C55BF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Пример!$H$16:$H$20</c:f>
              <c:strCache>
                <c:ptCount val="4"/>
                <c:pt idx="0">
                  <c:v>Ожидание</c:v>
                </c:pt>
                <c:pt idx="1">
                  <c:v>Непрофильная работа</c:v>
                </c:pt>
                <c:pt idx="2">
                  <c:v>Выполнение операций</c:v>
                </c:pt>
                <c:pt idx="3">
                  <c:v>Технический перерыв </c:v>
                </c:pt>
              </c:strCache>
            </c:strRef>
          </c:cat>
          <c:val>
            <c:numRef>
              <c:f>Пример!$I$16:$I$20</c:f>
              <c:numCache>
                <c:formatCode>[h]:mm:ss;@</c:formatCode>
                <c:ptCount val="4"/>
                <c:pt idx="0">
                  <c:v>5.5555555555555558E-3</c:v>
                </c:pt>
                <c:pt idx="1">
                  <c:v>4.8611111111111112E-3</c:v>
                </c:pt>
                <c:pt idx="2">
                  <c:v>6.5972222222222224E-2</c:v>
                </c:pt>
                <c:pt idx="3">
                  <c:v>9.0277777777777787E-3</c:v>
                </c:pt>
              </c:numCache>
            </c:numRef>
          </c:val>
          <c:extLst>
            <c:ext xmlns:c16="http://schemas.microsoft.com/office/drawing/2014/chart" uri="{C3380CC4-5D6E-409C-BE32-E72D297353CC}">
              <c16:uniqueId val="{0000000E-E129-4946-977E-C29735C55BF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ru-RU"/>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ru-RU"/>
              <a:t>Выдача (Радик)</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u-RU"/>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pivotFmt>
      <c:pivotFmt>
        <c:idx val="3"/>
      </c:pivotFmt>
      <c:pivotFmt>
        <c:idx val="4"/>
      </c:pivotFmt>
      <c:pivotFmt>
        <c:idx val="5"/>
      </c:pivotFmt>
      <c:pivotFmt>
        <c:idx val="6"/>
      </c:pivotFmt>
      <c:pivotFmt>
        <c:idx val="7"/>
      </c:pivotFmt>
      <c:pivotFmt>
        <c:idx val="8"/>
      </c:pivotFmt>
      <c:pivotFmt>
        <c:idx val="9"/>
      </c:pivotFmt>
      <c:pivotFmt>
        <c:idx val="10"/>
        <c:spPr>
          <a:solidFill>
            <a:schemeClr val="accent1"/>
          </a:solidFill>
          <a:ln w="19050">
            <a:solidFill>
              <a:schemeClr val="lt1"/>
            </a:solidFill>
          </a:ln>
          <a:effectLst/>
        </c:spPr>
        <c:marker>
          <c:symbol val="circle"/>
          <c:size val="5"/>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11"/>
        <c:spPr>
          <a:solidFill>
            <a:schemeClr val="accent1"/>
          </a:solidFill>
          <a:ln w="19050">
            <a:solidFill>
              <a:schemeClr val="lt1"/>
            </a:solidFill>
          </a:ln>
          <a:effectLst/>
        </c:spPr>
      </c:pivotFmt>
      <c:pivotFmt>
        <c:idx val="12"/>
        <c:spPr>
          <a:solidFill>
            <a:schemeClr val="accent2"/>
          </a:solidFill>
          <a:ln w="19050">
            <a:solidFill>
              <a:schemeClr val="lt1"/>
            </a:solidFill>
          </a:ln>
          <a:effectLst/>
        </c:spPr>
      </c:pivotFmt>
      <c:pivotFmt>
        <c:idx val="13"/>
        <c:spPr>
          <a:solidFill>
            <a:schemeClr val="accent3"/>
          </a:solidFill>
          <a:ln w="19050">
            <a:solidFill>
              <a:schemeClr val="lt1"/>
            </a:solidFill>
          </a:ln>
          <a:effectLst/>
        </c:spPr>
      </c:pivotFmt>
      <c:pivotFmt>
        <c:idx val="14"/>
        <c:spPr>
          <a:solidFill>
            <a:schemeClr val="accent4"/>
          </a:solidFill>
          <a:ln w="19050">
            <a:solidFill>
              <a:schemeClr val="lt1"/>
            </a:solidFill>
          </a:ln>
          <a:effectLst/>
        </c:spPr>
      </c:pivotFmt>
      <c:pivotFmt>
        <c:idx val="15"/>
      </c:pivotFmt>
      <c:pivotFmt>
        <c:idx val="16"/>
      </c:pivotFmt>
      <c:pivotFmt>
        <c:idx val="17"/>
      </c:pivotFmt>
      <c:pivotFmt>
        <c:idx val="18"/>
        <c:spPr>
          <a:solidFill>
            <a:schemeClr val="accent5"/>
          </a:solidFill>
          <a:ln w="19050">
            <a:solidFill>
              <a:schemeClr val="lt1"/>
            </a:solidFill>
          </a:ln>
          <a:effectLst/>
        </c:spPr>
      </c:pivotFmt>
      <c:pivotFmt>
        <c:idx val="1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pivotFmt>
      <c:pivotFmt>
        <c:idx val="33"/>
        <c:spPr>
          <a:solidFill>
            <a:schemeClr val="accent1"/>
          </a:solidFill>
          <a:ln w="19050">
            <a:solidFill>
              <a:schemeClr val="lt1"/>
            </a:solidFill>
          </a:ln>
          <a:effectLst/>
        </c:spPr>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38"/>
        <c:spPr>
          <a:solidFill>
            <a:schemeClr val="accent1"/>
          </a:solidFill>
          <a:ln w="19050">
            <a:solidFill>
              <a:schemeClr val="lt1"/>
            </a:solidFill>
          </a:ln>
          <a:effectLst/>
        </c:spPr>
      </c:pivotFmt>
      <c:pivotFmt>
        <c:idx val="39"/>
        <c:spPr>
          <a:solidFill>
            <a:schemeClr val="accent1"/>
          </a:solidFill>
          <a:ln w="19050">
            <a:solidFill>
              <a:schemeClr val="lt1"/>
            </a:solidFill>
          </a:ln>
          <a:effectLst/>
        </c:spPr>
      </c:pivotFmt>
      <c:pivotFmt>
        <c:idx val="40"/>
        <c:spPr>
          <a:solidFill>
            <a:schemeClr val="accent1"/>
          </a:solidFill>
          <a:ln w="19050">
            <a:solidFill>
              <a:schemeClr val="lt1"/>
            </a:solidFill>
          </a:ln>
          <a:effectLst/>
        </c:spPr>
      </c:pivotFmt>
      <c:pivotFmt>
        <c:idx val="41"/>
        <c:spPr>
          <a:solidFill>
            <a:schemeClr val="accent1"/>
          </a:solidFill>
          <a:ln w="19050">
            <a:solidFill>
              <a:schemeClr val="lt1"/>
            </a:solidFill>
          </a:ln>
          <a:effectLst/>
        </c:spPr>
      </c:pivotFmt>
      <c:pivotFmt>
        <c:idx val="42"/>
        <c:spPr>
          <a:solidFill>
            <a:schemeClr val="accent1"/>
          </a:solidFill>
          <a:ln w="19050">
            <a:solidFill>
              <a:schemeClr val="lt1"/>
            </a:solidFill>
          </a:ln>
          <a:effectLst/>
        </c:spPr>
      </c:pivotFmt>
      <c:pivotFmt>
        <c:idx val="43"/>
        <c:spPr>
          <a:solidFill>
            <a:schemeClr val="accent1"/>
          </a:solidFill>
          <a:ln w="19050">
            <a:solidFill>
              <a:schemeClr val="lt1"/>
            </a:solidFill>
          </a:ln>
          <a:effectLst/>
        </c:spPr>
      </c:pivotFmt>
      <c:pivotFmt>
        <c:idx val="44"/>
        <c:spPr>
          <a:solidFill>
            <a:schemeClr val="accent1"/>
          </a:solidFill>
          <a:ln w="19050">
            <a:solidFill>
              <a:schemeClr val="lt1"/>
            </a:solidFill>
          </a:ln>
          <a:effectLst/>
        </c:spPr>
      </c:pivotFmt>
    </c:pivotFmts>
    <c:plotArea>
      <c:layout/>
      <c:pieChart>
        <c:varyColors val="1"/>
        <c:ser>
          <c:idx val="0"/>
          <c:order val="0"/>
          <c:tx>
            <c:v>Итог</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F46-459D-9103-A238F5987EF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F46-459D-9103-A238F5987EF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F46-459D-9103-A238F5987EF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F46-459D-9103-A238F5987EF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F46-459D-9103-A238F5987EF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F46-459D-9103-A238F5987EF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0F46-459D-9103-A238F5987EF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7"/>
              <c:pt idx="0">
                <c:v>Выполнение операций</c:v>
              </c:pt>
              <c:pt idx="1">
                <c:v>Непрофильная работа</c:v>
              </c:pt>
              <c:pt idx="2">
                <c:v>Обед </c:v>
              </c:pt>
              <c:pt idx="3">
                <c:v>Ожидание</c:v>
              </c:pt>
              <c:pt idx="4">
                <c:v>Очистка оборудования и прилегающей к нему территории</c:v>
              </c:pt>
              <c:pt idx="5">
                <c:v>Перемещение </c:v>
              </c:pt>
              <c:pt idx="6">
                <c:v>Технический перерыв </c:v>
              </c:pt>
            </c:strLit>
          </c:cat>
          <c:val>
            <c:numLit>
              <c:formatCode>General</c:formatCode>
              <c:ptCount val="7"/>
              <c:pt idx="0">
                <c:v>93</c:v>
              </c:pt>
              <c:pt idx="1">
                <c:v>6</c:v>
              </c:pt>
              <c:pt idx="2">
                <c:v>1</c:v>
              </c:pt>
              <c:pt idx="3">
                <c:v>5</c:v>
              </c:pt>
              <c:pt idx="4">
                <c:v>3</c:v>
              </c:pt>
              <c:pt idx="5">
                <c:v>23</c:v>
              </c:pt>
              <c:pt idx="6">
                <c:v>2</c:v>
              </c:pt>
            </c:numLit>
          </c:val>
          <c:extLst>
            <c:ext xmlns:c16="http://schemas.microsoft.com/office/drawing/2014/chart" uri="{C3380CC4-5D6E-409C-BE32-E72D297353CC}">
              <c16:uniqueId val="{0000000E-0F46-459D-9103-A238F5987EFC}"/>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ru-RU"/>
    </a:p>
  </c:txPr>
  <c:printSettings>
    <c:headerFooter/>
    <c:pageMargins b="0.75" l="0.7" r="0.7" t="0.75" header="0.3" footer="0.3"/>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pivotSource>
    <c:name>[Приложение Б7. Шаг 06. Первичный хронометраж.xlsx]Шаблон!Сводная таблица1</c:name>
    <c:fmtId val="6"/>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u-RU"/>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extLst>
            <c:ext xmlns:c15="http://schemas.microsoft.com/office/drawing/2012/chart" uri="{CE6537A1-D6FC-4f65-9D91-7224C49458BB}"/>
          </c:extLst>
        </c:dLbl>
      </c:pivotFmt>
      <c:pivotFmt>
        <c:idx val="33"/>
        <c:spPr>
          <a:solidFill>
            <a:schemeClr val="accent1"/>
          </a:solidFill>
          <a:ln w="19050">
            <a:solidFill>
              <a:schemeClr val="lt1"/>
            </a:solidFill>
          </a:ln>
          <a:effectLst/>
        </c:spPr>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
        <c:idx val="38"/>
        <c:spPr>
          <a:solidFill>
            <a:schemeClr val="accent1"/>
          </a:solidFill>
          <a:ln w="19050">
            <a:solidFill>
              <a:schemeClr val="lt1"/>
            </a:solidFill>
          </a:ln>
          <a:effectLst/>
        </c:spPr>
      </c:pivotFmt>
    </c:pivotFmts>
    <c:plotArea>
      <c:layout/>
      <c:pieChart>
        <c:varyColors val="1"/>
        <c:ser>
          <c:idx val="0"/>
          <c:order val="0"/>
          <c:tx>
            <c:strRef>
              <c:f>Шаблон!$I$16</c:f>
              <c:strCache>
                <c:ptCount val="1"/>
                <c:pt idx="0">
                  <c:v>Итог</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7A6-4C1F-81F2-AFE42EC5486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7A6-4C1F-81F2-AFE42EC5486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7A6-4C1F-81F2-AFE42EC5486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7A6-4C1F-81F2-AFE42EC5486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7A6-4C1F-81F2-AFE42EC5486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7A6-4C1F-81F2-AFE42EC5486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C7A6-4C1F-81F2-AFE42EC5486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u-RU"/>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Шаблон!$H$17:$H$23</c:f>
              <c:strCache>
                <c:ptCount val="6"/>
                <c:pt idx="0">
                  <c:v>(пусто)</c:v>
                </c:pt>
                <c:pt idx="1">
                  <c:v>Выполнение операций</c:v>
                </c:pt>
                <c:pt idx="2">
                  <c:v>Перемещение </c:v>
                </c:pt>
                <c:pt idx="3">
                  <c:v>Дополнительная работа</c:v>
                </c:pt>
                <c:pt idx="4">
                  <c:v>Визуальный осмотр оборудования </c:v>
                </c:pt>
                <c:pt idx="5">
                  <c:v>Ожидание</c:v>
                </c:pt>
              </c:strCache>
            </c:strRef>
          </c:cat>
          <c:val>
            <c:numRef>
              <c:f>Шаблон!$I$17:$I$23</c:f>
              <c:numCache>
                <c:formatCode>[h]:mm:ss;@</c:formatCode>
                <c:ptCount val="6"/>
                <c:pt idx="0">
                  <c:v>0</c:v>
                </c:pt>
                <c:pt idx="1">
                  <c:v>0.19513888888888892</c:v>
                </c:pt>
                <c:pt idx="2">
                  <c:v>4.5138888888888888E-2</c:v>
                </c:pt>
                <c:pt idx="3">
                  <c:v>3.1944444444444449E-2</c:v>
                </c:pt>
                <c:pt idx="4">
                  <c:v>8.3333333333333332E-3</c:v>
                </c:pt>
                <c:pt idx="5">
                  <c:v>6.9444444444444441E-3</c:v>
                </c:pt>
              </c:numCache>
            </c:numRef>
          </c:val>
          <c:extLst>
            <c:ext xmlns:c16="http://schemas.microsoft.com/office/drawing/2014/chart" uri="{C3380CC4-5D6E-409C-BE32-E72D297353CC}">
              <c16:uniqueId val="{0000000E-C7A6-4C1F-81F2-AFE42EC54860}"/>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ru-RU"/>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105834</xdr:colOff>
      <xdr:row>0</xdr:row>
      <xdr:rowOff>0</xdr:rowOff>
    </xdr:from>
    <xdr:to>
      <xdr:col>4</xdr:col>
      <xdr:colOff>52917</xdr:colOff>
      <xdr:row>1</xdr:row>
      <xdr:rowOff>149931</xdr:rowOff>
    </xdr:to>
    <xdr:sp macro="" textlink="">
      <xdr:nvSpPr>
        <xdr:cNvPr id="2" name="Прямоугольник 1">
          <a:extLst>
            <a:ext uri="{FF2B5EF4-FFF2-40B4-BE49-F238E27FC236}">
              <a16:creationId xmlns:a16="http://schemas.microsoft.com/office/drawing/2014/main" id="{2093B29D-78CF-46FF-A613-DA5A0BF57449}"/>
            </a:ext>
          </a:extLst>
        </xdr:cNvPr>
        <xdr:cNvSpPr/>
      </xdr:nvSpPr>
      <xdr:spPr>
        <a:xfrm>
          <a:off x="105834" y="0"/>
          <a:ext cx="2134305" cy="502709"/>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803365</xdr:colOff>
      <xdr:row>21</xdr:row>
      <xdr:rowOff>21772</xdr:rowOff>
    </xdr:from>
    <xdr:to>
      <xdr:col>9</xdr:col>
      <xdr:colOff>718457</xdr:colOff>
      <xdr:row>43</xdr:row>
      <xdr:rowOff>0</xdr:rowOff>
    </xdr:to>
    <xdr:graphicFrame macro="">
      <xdr:nvGraphicFramePr>
        <xdr:cNvPr id="2" name="Диаграмма 1">
          <a:extLst>
            <a:ext uri="{FF2B5EF4-FFF2-40B4-BE49-F238E27FC236}">
              <a16:creationId xmlns:a16="http://schemas.microsoft.com/office/drawing/2014/main" id="{4E1E95F7-E67E-4FED-B829-6D7B6E7D65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141514</xdr:colOff>
      <xdr:row>9</xdr:row>
      <xdr:rowOff>10884</xdr:rowOff>
    </xdr:from>
    <xdr:to>
      <xdr:col>3</xdr:col>
      <xdr:colOff>457200</xdr:colOff>
      <xdr:row>11</xdr:row>
      <xdr:rowOff>119742</xdr:rowOff>
    </xdr:to>
    <xdr:sp macro="" textlink="">
      <xdr:nvSpPr>
        <xdr:cNvPr id="3" name="Стрелка: вниз 2">
          <a:extLst>
            <a:ext uri="{FF2B5EF4-FFF2-40B4-BE49-F238E27FC236}">
              <a16:creationId xmlns:a16="http://schemas.microsoft.com/office/drawing/2014/main" id="{38880461-EA42-4368-BE33-D9A41BF87EAE}"/>
            </a:ext>
          </a:extLst>
        </xdr:cNvPr>
        <xdr:cNvSpPr/>
      </xdr:nvSpPr>
      <xdr:spPr>
        <a:xfrm>
          <a:off x="5431064" y="1509484"/>
          <a:ext cx="315686" cy="413658"/>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391885</xdr:colOff>
      <xdr:row>91</xdr:row>
      <xdr:rowOff>152400</xdr:rowOff>
    </xdr:from>
    <xdr:to>
      <xdr:col>8</xdr:col>
      <xdr:colOff>1981200</xdr:colOff>
      <xdr:row>112</xdr:row>
      <xdr:rowOff>119744</xdr:rowOff>
    </xdr:to>
    <xdr:graphicFrame macro="">
      <xdr:nvGraphicFramePr>
        <xdr:cNvPr id="2" name="Диаграмма 1">
          <a:extLst>
            <a:ext uri="{FF2B5EF4-FFF2-40B4-BE49-F238E27FC236}">
              <a16:creationId xmlns:a16="http://schemas.microsoft.com/office/drawing/2014/main" id="{BA17663B-8AB0-4E23-917E-2343E41DCB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29817</xdr:colOff>
      <xdr:row>28</xdr:row>
      <xdr:rowOff>159501</xdr:rowOff>
    </xdr:from>
    <xdr:to>
      <xdr:col>9</xdr:col>
      <xdr:colOff>982553</xdr:colOff>
      <xdr:row>49</xdr:row>
      <xdr:rowOff>137730</xdr:rowOff>
    </xdr:to>
    <xdr:graphicFrame macro="">
      <xdr:nvGraphicFramePr>
        <xdr:cNvPr id="3" name="Диаграмма 2">
          <a:extLst>
            <a:ext uri="{FF2B5EF4-FFF2-40B4-BE49-F238E27FC236}">
              <a16:creationId xmlns:a16="http://schemas.microsoft.com/office/drawing/2014/main" id="{7C458C6C-0715-43E1-B7E7-29CB104AA7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141514</xdr:colOff>
      <xdr:row>10</xdr:row>
      <xdr:rowOff>10884</xdr:rowOff>
    </xdr:from>
    <xdr:to>
      <xdr:col>3</xdr:col>
      <xdr:colOff>457200</xdr:colOff>
      <xdr:row>12</xdr:row>
      <xdr:rowOff>119742</xdr:rowOff>
    </xdr:to>
    <xdr:sp macro="" textlink="">
      <xdr:nvSpPr>
        <xdr:cNvPr id="4" name="Стрелка: вниз 3">
          <a:extLst>
            <a:ext uri="{FF2B5EF4-FFF2-40B4-BE49-F238E27FC236}">
              <a16:creationId xmlns:a16="http://schemas.microsoft.com/office/drawing/2014/main" id="{4F6A29BB-E1D4-44EA-8A65-6200880A8D22}"/>
            </a:ext>
          </a:extLst>
        </xdr:cNvPr>
        <xdr:cNvSpPr/>
      </xdr:nvSpPr>
      <xdr:spPr>
        <a:xfrm>
          <a:off x="3957864" y="1661884"/>
          <a:ext cx="315686" cy="413658"/>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7</xdr:col>
      <xdr:colOff>65315</xdr:colOff>
      <xdr:row>3</xdr:row>
      <xdr:rowOff>101153</xdr:rowOff>
    </xdr:from>
    <xdr:to>
      <xdr:col>8</xdr:col>
      <xdr:colOff>1699828</xdr:colOff>
      <xdr:row>10</xdr:row>
      <xdr:rowOff>64363</xdr:rowOff>
    </xdr:to>
    <xdr:pic>
      <xdr:nvPicPr>
        <xdr:cNvPr id="5" name="Рисунок 4">
          <a:extLst>
            <a:ext uri="{FF2B5EF4-FFF2-40B4-BE49-F238E27FC236}">
              <a16:creationId xmlns:a16="http://schemas.microsoft.com/office/drawing/2014/main" id="{77F898C4-8353-4B4C-8813-8663C9BBE8C4}"/>
            </a:ext>
          </a:extLst>
        </xdr:cNvPr>
        <xdr:cNvPicPr>
          <a:picLocks noChangeAspect="1"/>
        </xdr:cNvPicPr>
      </xdr:nvPicPr>
      <xdr:blipFill>
        <a:blip xmlns:r="http://schemas.openxmlformats.org/officeDocument/2006/relationships" r:embed="rId3"/>
        <a:stretch>
          <a:fillRect/>
        </a:stretch>
      </xdr:blipFill>
      <xdr:spPr>
        <a:xfrm>
          <a:off x="10504715" y="602803"/>
          <a:ext cx="3857013" cy="1112560"/>
        </a:xfrm>
        <a:prstGeom prst="rect">
          <a:avLst/>
        </a:prstGeom>
        <a:solidFill>
          <a:srgbClr val="FFFFFF">
            <a:shade val="85000"/>
          </a:srgbClr>
        </a:solidFill>
        <a:ln w="88900" cap="sq">
          <a:solidFill>
            <a:srgbClr val="FF0000"/>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1055;&#1088;&#1080;&#1083;&#1086;&#1078;&#1077;&#1085;&#1080;&#1077;_2.1_&#1060;&#1056;&#1042;_&#1073;&#1083;&#1072;&#1085;&#1082;_&#1089;&#1082;&#1086;&#1088;.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microsoft.com/office/2006/relationships/xlExternalLinkPath/xlPathMissing" Target="&#1055;&#1088;&#1080;&#1083;&#1086;&#1078;&#1077;&#1085;&#1080;&#1077;_2.1_&#1060;&#1056;&#1042;_&#1073;&#1083;&#1072;&#1085;&#1082;_&#1089;&#1082;&#1086;&#1088;.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Автор" refreshedDate="45700.827134837964" createdVersion="6" refreshedVersion="6" minRefreshableVersion="3" recordCount="30" xr:uid="{4576B336-DC10-4FE6-AAE6-DBE5196B91F7}">
  <cacheSource type="worksheet">
    <worksheetSource ref="A13:F43" sheet="Пример" r:id="rId2"/>
  </cacheSource>
  <cacheFields count="6">
    <cacheField name="п/п операции" numFmtId="0">
      <sharedItems containsSemiMixedTypes="0" containsString="0" containsNumber="1" containsInteger="1" minValue="1" maxValue="30"/>
    </cacheField>
    <cacheField name="Вид работы и простоев" numFmtId="0">
      <sharedItems/>
    </cacheField>
    <cacheField name="Вид занятия" numFmtId="0">
      <sharedItems containsBlank="1" count="9">
        <s v="Выполнение операций"/>
        <s v="Ожидание"/>
        <s v="Непрофильная работа"/>
        <s v="Дополнительная работа"/>
        <s v="Технический перерыв "/>
        <m u="1"/>
        <s v="Получение задания" u="1"/>
        <s v="Обед " u="1"/>
        <e v="#N/A" u="1"/>
      </sharedItems>
    </cacheField>
    <cacheField name="Время начала" numFmtId="49">
      <sharedItems/>
    </cacheField>
    <cacheField name="Продолжительность мин." numFmtId="166">
      <sharedItems containsDate="1" containsMixedTypes="1" minDate="1899-12-30T00:01:00" maxDate="1899-12-30T00:22:00"/>
    </cacheField>
    <cacheField name="Комментарии"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Автор" refreshedDate="45700.827135069441" createdVersion="8" refreshedVersion="6" minRefreshableVersion="3" recordCount="402" xr:uid="{ADE87FD2-8754-4F37-884C-3F9AC20AB52E}">
  <cacheSource type="worksheet">
    <worksheetSource ref="A14:F416" sheet="Шаблон" r:id="rId2"/>
  </cacheSource>
  <cacheFields count="6">
    <cacheField name="п/п операции" numFmtId="0">
      <sharedItems containsSemiMixedTypes="0" containsString="0" containsNumber="1" containsInteger="1" minValue="1" maxValue="402"/>
    </cacheField>
    <cacheField name="Вид работы и простоев" numFmtId="0">
      <sharedItems containsBlank="1"/>
    </cacheField>
    <cacheField name="Вид занятия" numFmtId="0">
      <sharedItems containsBlank="1" count="6">
        <s v="Выполнение операций"/>
        <s v="Перемещение "/>
        <s v="Дополнительная работа"/>
        <s v="Визуальный осмотр оборудования "/>
        <s v="Ожидание"/>
        <m/>
      </sharedItems>
    </cacheField>
    <cacheField name="Время начала" numFmtId="49">
      <sharedItems containsBlank="1"/>
    </cacheField>
    <cacheField name="Продолжительность мин." numFmtId="166">
      <sharedItems containsDate="1" containsMixedTypes="1" minDate="1899-12-30T00:00:00" maxDate="1899-12-30T00:49:00"/>
    </cacheField>
    <cacheField name="Комментарии"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
  <r>
    <n v="1"/>
    <s v="Загрузка заготовок"/>
    <x v="0"/>
    <s v="830"/>
    <d v="1899-12-30T00:03:00"/>
    <m/>
  </r>
  <r>
    <n v="2"/>
    <s v="Ожидание станка "/>
    <x v="1"/>
    <s v="833"/>
    <d v="1899-12-30T00:02:00"/>
    <s v="Задержка на участке замазки пакетов. Простаивает вся линия сборки"/>
  </r>
  <r>
    <n v="3"/>
    <s v="Загрузка заготовок"/>
    <x v="0"/>
    <s v="835"/>
    <d v="1899-12-30T00:02:00"/>
    <m/>
  </r>
  <r>
    <n v="4"/>
    <s v="Ожидание станка "/>
    <x v="1"/>
    <s v="837"/>
    <d v="1899-12-30T00:01:00"/>
    <s v="Задержка на участке замазки пакетов. Простаивает вся линия сборки"/>
  </r>
  <r>
    <n v="5"/>
    <s v="Загрузка заготовок"/>
    <x v="0"/>
    <s v="838"/>
    <d v="1899-12-30T00:01:00"/>
    <m/>
  </r>
  <r>
    <n v="6"/>
    <s v="Перемещение пирамид"/>
    <x v="2"/>
    <s v="839"/>
    <d v="1899-12-30T00:01:00"/>
    <m/>
  </r>
  <r>
    <n v="7"/>
    <s v="Отошел за пакетом под мусор"/>
    <x v="2"/>
    <s v="840"/>
    <d v="1899-12-30T00:01:00"/>
    <m/>
  </r>
  <r>
    <n v="8"/>
    <s v="Загрузка заготовок"/>
    <x v="0"/>
    <s v="841"/>
    <d v="1899-12-30T00:12:00"/>
    <m/>
  </r>
  <r>
    <n v="9"/>
    <s v="Поиск заготовок (переделки)"/>
    <x v="3"/>
    <s v="853"/>
    <d v="1899-12-30T00:01:00"/>
    <s v="Стекло на другой пирамиде, со слов оператора - единичный случай"/>
  </r>
  <r>
    <n v="10"/>
    <s v="Загрузка заготовок"/>
    <x v="0"/>
    <s v="854"/>
    <d v="1899-12-30T00:22:00"/>
    <m/>
  </r>
  <r>
    <n v="11"/>
    <s v="Ожидание станка "/>
    <x v="1"/>
    <s v="916"/>
    <d v="1899-12-30T00:01:00"/>
    <s v="Задержка на рамке"/>
  </r>
  <r>
    <n v="12"/>
    <s v="Загрузка заготовок"/>
    <x v="0"/>
    <s v="917"/>
    <d v="1899-12-30T00:13:00"/>
    <m/>
  </r>
  <r>
    <n v="13"/>
    <s v="Снял стекло для забраковки с конвеера"/>
    <x v="3"/>
    <s v="930"/>
    <d v="1899-12-30T00:01:00"/>
    <s v="Принимать решение о забраковке может рамщик, снимать стекло тоже"/>
  </r>
  <r>
    <n v="14"/>
    <s v="Загрузка заготовок"/>
    <x v="0"/>
    <s v="931"/>
    <d v="1899-12-30T00:09:00"/>
    <m/>
  </r>
  <r>
    <n v="15"/>
    <s v="Перемещение пирамид"/>
    <x v="2"/>
    <s v="940"/>
    <d v="1899-12-30T00:01:00"/>
    <m/>
  </r>
  <r>
    <n v="16"/>
    <s v="Загрузка заготовок"/>
    <x v="0"/>
    <s v="941"/>
    <d v="1899-12-30T00:02:00"/>
    <m/>
  </r>
  <r>
    <n v="17"/>
    <s v="Ожидание станка "/>
    <x v="1"/>
    <s v="943"/>
    <d v="1899-12-30T00:02:00"/>
    <s v="Задержка на рамке"/>
  </r>
  <r>
    <n v="18"/>
    <s v="Загрузка заготовок"/>
    <x v="0"/>
    <s v="945"/>
    <d v="1899-12-30T00:04:00"/>
    <m/>
  </r>
  <r>
    <n v="19"/>
    <s v="Снял стекло для забраковки с конвеера"/>
    <x v="3"/>
    <s v="949"/>
    <d v="1899-12-30T00:02:00"/>
    <s v="Принимать решение о забраковке может рамщик, снимать стекло тоже"/>
  </r>
  <r>
    <n v="20"/>
    <s v="Загрузка заготовок"/>
    <x v="0"/>
    <s v="951"/>
    <d v="1899-12-30T00:03:00"/>
    <m/>
  </r>
  <r>
    <n v="21"/>
    <s v="Ищет нужную пирамиду"/>
    <x v="2"/>
    <s v="954"/>
    <d v="1899-12-30T00:01:00"/>
    <s v="Излишние запасы стекла в буфере"/>
  </r>
  <r>
    <n v="22"/>
    <s v="Загрузка заготовок"/>
    <x v="0"/>
    <s v="955"/>
    <d v="1899-12-30T00:02:00"/>
    <m/>
  </r>
  <r>
    <n v="23"/>
    <s v="Перерыв"/>
    <x v="4"/>
    <s v="957"/>
    <d v="1899-12-30T00:13:00"/>
    <m/>
  </r>
  <r>
    <n v="24"/>
    <s v="Загрузка заготовок"/>
    <x v="0"/>
    <s v="1010"/>
    <d v="1899-12-30T00:02:00"/>
    <m/>
  </r>
  <r>
    <n v="25"/>
    <s v="Ожидание станка "/>
    <x v="1"/>
    <s v="1012"/>
    <d v="1899-12-30T00:02:00"/>
    <m/>
  </r>
  <r>
    <n v="26"/>
    <s v="Загрузка заготовок"/>
    <x v="0"/>
    <s v="1014"/>
    <d v="1899-12-30T00:07:00"/>
    <m/>
  </r>
  <r>
    <n v="27"/>
    <s v="Подготовка стекла, подкатка пирамид"/>
    <x v="2"/>
    <s v="1021"/>
    <d v="1899-12-30T00:02:00"/>
    <s v="Излишние запасы стекла в буфере"/>
  </r>
  <r>
    <n v="28"/>
    <s v="Загрузка заготовок"/>
    <x v="0"/>
    <s v="1023"/>
    <d v="1899-12-30T00:13:00"/>
    <m/>
  </r>
  <r>
    <n v="29"/>
    <s v="Доламывает трим"/>
    <x v="2"/>
    <s v="1036"/>
    <d v="1899-12-30T00:01:00"/>
    <s v="Пропустили на резке, есть спец. инструмент для облома трима"/>
  </r>
  <r>
    <n v="30"/>
    <s v="Загрузка заготовок"/>
    <x v="0"/>
    <s v="1037"/>
    <s v=""/>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2">
  <r>
    <n v="1"/>
    <s v="Распил бревна"/>
    <x v="0"/>
    <s v="57"/>
    <d v="1899-12-30T00:01:00"/>
    <m/>
  </r>
  <r>
    <n v="2"/>
    <s v="Перекатка на разрубку"/>
    <x v="1"/>
    <s v="58"/>
    <s v=""/>
    <m/>
  </r>
  <r>
    <n v="3"/>
    <s v="Разрубка на 4 части"/>
    <x v="0"/>
    <s v="123"/>
    <d v="1899-12-30T00:31:00"/>
    <m/>
  </r>
  <r>
    <n v="4"/>
    <s v="Разрубка 3 единиц"/>
    <x v="0"/>
    <s v="154"/>
    <d v="1899-12-30T00:14:00"/>
    <m/>
  </r>
  <r>
    <n v="5"/>
    <s v="Погрузка на телегу"/>
    <x v="1"/>
    <s v="208"/>
    <d v="1899-12-30T00:12:00"/>
    <m/>
  </r>
  <r>
    <n v="6"/>
    <s v="Транспортировка"/>
    <x v="1"/>
    <s v="220"/>
    <d v="1899-12-30T00:19:00"/>
    <m/>
  </r>
  <r>
    <n v="7"/>
    <s v="Выгрузка одной телеги"/>
    <x v="0"/>
    <s v="239"/>
    <d v="1899-12-30T00:32:00"/>
    <m/>
  </r>
  <r>
    <n v="8"/>
    <s v="Разрубка под прес-ножом на доски, 1 ед."/>
    <x v="0"/>
    <s v="311"/>
    <d v="1899-12-30T00:22:00"/>
    <m/>
  </r>
  <r>
    <n v="9"/>
    <s v="Разрубка под прес-ножом на доски, 2-я ед."/>
    <x v="0"/>
    <s v="333"/>
    <d v="1899-12-30T00:01:00"/>
    <m/>
  </r>
  <r>
    <n v="10"/>
    <s v="Укладка в стопку"/>
    <x v="0"/>
    <s v="334"/>
    <d v="1899-12-30T00:16:00"/>
    <m/>
  </r>
  <r>
    <n v="11"/>
    <s v="Обрезка коры"/>
    <x v="0"/>
    <s v="350"/>
    <d v="1899-12-30T00:49:00"/>
    <m/>
  </r>
  <r>
    <n v="12"/>
    <s v="Формовка вручную,заточка"/>
    <x v="0"/>
    <s v="439"/>
    <d v="1899-12-30T00:32:00"/>
    <m/>
  </r>
  <r>
    <n v="13"/>
    <s v="Нарезка пазов, фпезеровка"/>
    <x v="0"/>
    <s v="511"/>
    <d v="1899-12-30T00:30:00"/>
    <m/>
  </r>
  <r>
    <n v="14"/>
    <s v="Сборка полотна, 2 м"/>
    <x v="0"/>
    <s v="541"/>
    <d v="1899-12-30T00:22:00"/>
    <m/>
  </r>
  <r>
    <n v="15"/>
    <s v="Сортировка по толщине"/>
    <x v="2"/>
    <s v="603"/>
    <d v="1899-12-30T00:46:00"/>
    <m/>
  </r>
  <r>
    <n v="16"/>
    <s v="Укладка, упаковка"/>
    <x v="0"/>
    <s v="649"/>
    <d v="1899-12-30T00:13:00"/>
    <m/>
  </r>
  <r>
    <n v="17"/>
    <s v="Стяжка, 1 ед (2м)"/>
    <x v="0"/>
    <s v="702"/>
    <d v="1899-12-30T00:08:00"/>
    <m/>
  </r>
  <r>
    <n v="18"/>
    <s v="Контроль упаковки "/>
    <x v="3"/>
    <s v="710"/>
    <d v="1899-12-30T00:12:00"/>
    <m/>
  </r>
  <r>
    <n v="19"/>
    <s v="Перемещение на замачивание"/>
    <x v="1"/>
    <s v="722"/>
    <d v="1899-12-30T00:17:00"/>
    <m/>
  </r>
  <r>
    <n v="20"/>
    <s v="Замачивание"/>
    <x v="4"/>
    <s v="739"/>
    <d v="1899-12-30T00:10:00"/>
    <m/>
  </r>
  <r>
    <n v="21"/>
    <s v="Складирование на стекание жидкости"/>
    <x v="0"/>
    <s v="749"/>
    <d v="1899-12-30T00:10:00"/>
    <m/>
  </r>
  <r>
    <n v="22"/>
    <s v="Транспортировка на тележке"/>
    <x v="1"/>
    <s v="759"/>
    <d v="1899-12-30T00:17:00"/>
    <m/>
  </r>
  <r>
    <n v="23"/>
    <s v="Склад ГП на хранение"/>
    <x v="0"/>
    <s v="816"/>
    <s v=""/>
    <m/>
  </r>
  <r>
    <n v="24"/>
    <m/>
    <x v="5"/>
    <m/>
    <d v="1899-12-30T00:00:00"/>
    <m/>
  </r>
  <r>
    <n v="25"/>
    <m/>
    <x v="5"/>
    <m/>
    <d v="1899-12-30T00:00:00"/>
    <m/>
  </r>
  <r>
    <n v="26"/>
    <m/>
    <x v="5"/>
    <m/>
    <d v="1899-12-30T00:00:00"/>
    <m/>
  </r>
  <r>
    <n v="27"/>
    <m/>
    <x v="5"/>
    <m/>
    <d v="1899-12-30T00:00:00"/>
    <m/>
  </r>
  <r>
    <n v="28"/>
    <m/>
    <x v="5"/>
    <m/>
    <d v="1899-12-30T00:00:00"/>
    <m/>
  </r>
  <r>
    <n v="29"/>
    <m/>
    <x v="5"/>
    <m/>
    <d v="1899-12-30T00:00:00"/>
    <m/>
  </r>
  <r>
    <n v="30"/>
    <m/>
    <x v="5"/>
    <m/>
    <d v="1899-12-30T00:00:00"/>
    <m/>
  </r>
  <r>
    <n v="31"/>
    <m/>
    <x v="5"/>
    <m/>
    <d v="1899-12-30T00:00:00"/>
    <m/>
  </r>
  <r>
    <n v="32"/>
    <m/>
    <x v="5"/>
    <m/>
    <d v="1899-12-30T00:00:00"/>
    <m/>
  </r>
  <r>
    <n v="33"/>
    <m/>
    <x v="5"/>
    <m/>
    <d v="1899-12-30T00:00:00"/>
    <m/>
  </r>
  <r>
    <n v="34"/>
    <m/>
    <x v="5"/>
    <m/>
    <d v="1899-12-30T00:00:00"/>
    <m/>
  </r>
  <r>
    <n v="35"/>
    <m/>
    <x v="5"/>
    <m/>
    <d v="1899-12-30T00:00:00"/>
    <m/>
  </r>
  <r>
    <n v="36"/>
    <m/>
    <x v="5"/>
    <m/>
    <d v="1899-12-30T00:00:00"/>
    <m/>
  </r>
  <r>
    <n v="37"/>
    <m/>
    <x v="5"/>
    <m/>
    <d v="1899-12-30T00:00:00"/>
    <m/>
  </r>
  <r>
    <n v="38"/>
    <m/>
    <x v="5"/>
    <m/>
    <d v="1899-12-30T00:00:00"/>
    <m/>
  </r>
  <r>
    <n v="39"/>
    <m/>
    <x v="5"/>
    <m/>
    <d v="1899-12-30T00:00:00"/>
    <m/>
  </r>
  <r>
    <n v="40"/>
    <m/>
    <x v="5"/>
    <m/>
    <d v="1899-12-30T00:00:00"/>
    <m/>
  </r>
  <r>
    <n v="41"/>
    <m/>
    <x v="5"/>
    <m/>
    <d v="1899-12-30T00:00:00"/>
    <m/>
  </r>
  <r>
    <n v="42"/>
    <m/>
    <x v="5"/>
    <m/>
    <d v="1899-12-30T00:00:00"/>
    <m/>
  </r>
  <r>
    <n v="43"/>
    <m/>
    <x v="5"/>
    <m/>
    <d v="1899-12-30T00:00:00"/>
    <m/>
  </r>
  <r>
    <n v="44"/>
    <m/>
    <x v="5"/>
    <m/>
    <d v="1899-12-30T00:00:00"/>
    <m/>
  </r>
  <r>
    <n v="45"/>
    <m/>
    <x v="5"/>
    <m/>
    <d v="1899-12-30T00:00:00"/>
    <m/>
  </r>
  <r>
    <n v="46"/>
    <m/>
    <x v="5"/>
    <m/>
    <d v="1899-12-30T00:00:00"/>
    <m/>
  </r>
  <r>
    <n v="47"/>
    <m/>
    <x v="5"/>
    <m/>
    <d v="1899-12-30T00:00:00"/>
    <m/>
  </r>
  <r>
    <n v="48"/>
    <m/>
    <x v="5"/>
    <m/>
    <d v="1899-12-30T00:00:00"/>
    <m/>
  </r>
  <r>
    <n v="49"/>
    <m/>
    <x v="5"/>
    <m/>
    <d v="1899-12-30T00:00:00"/>
    <m/>
  </r>
  <r>
    <n v="50"/>
    <m/>
    <x v="5"/>
    <m/>
    <d v="1899-12-30T00:00:00"/>
    <m/>
  </r>
  <r>
    <n v="51"/>
    <m/>
    <x v="5"/>
    <m/>
    <d v="1899-12-30T00:00:00"/>
    <m/>
  </r>
  <r>
    <n v="52"/>
    <m/>
    <x v="5"/>
    <m/>
    <d v="1899-12-30T00:00:00"/>
    <m/>
  </r>
  <r>
    <n v="53"/>
    <m/>
    <x v="5"/>
    <m/>
    <d v="1899-12-30T00:00:00"/>
    <m/>
  </r>
  <r>
    <n v="54"/>
    <m/>
    <x v="5"/>
    <m/>
    <d v="1899-12-30T00:00:00"/>
    <m/>
  </r>
  <r>
    <n v="55"/>
    <m/>
    <x v="5"/>
    <m/>
    <d v="1899-12-30T00:00:00"/>
    <m/>
  </r>
  <r>
    <n v="56"/>
    <m/>
    <x v="5"/>
    <m/>
    <d v="1899-12-30T00:00:00"/>
    <m/>
  </r>
  <r>
    <n v="57"/>
    <m/>
    <x v="5"/>
    <m/>
    <d v="1899-12-30T00:00:00"/>
    <m/>
  </r>
  <r>
    <n v="58"/>
    <m/>
    <x v="5"/>
    <m/>
    <d v="1899-12-30T00:00:00"/>
    <m/>
  </r>
  <r>
    <n v="59"/>
    <m/>
    <x v="5"/>
    <m/>
    <d v="1899-12-30T00:00:00"/>
    <m/>
  </r>
  <r>
    <n v="60"/>
    <m/>
    <x v="5"/>
    <m/>
    <d v="1899-12-30T00:00:00"/>
    <m/>
  </r>
  <r>
    <n v="61"/>
    <m/>
    <x v="5"/>
    <m/>
    <d v="1899-12-30T00:00:00"/>
    <m/>
  </r>
  <r>
    <n v="62"/>
    <m/>
    <x v="5"/>
    <m/>
    <d v="1899-12-30T00:00:00"/>
    <m/>
  </r>
  <r>
    <n v="63"/>
    <m/>
    <x v="5"/>
    <m/>
    <d v="1899-12-30T00:00:00"/>
    <m/>
  </r>
  <r>
    <n v="64"/>
    <m/>
    <x v="5"/>
    <m/>
    <d v="1899-12-30T00:00:00"/>
    <m/>
  </r>
  <r>
    <n v="65"/>
    <m/>
    <x v="5"/>
    <m/>
    <d v="1899-12-30T00:00:00"/>
    <m/>
  </r>
  <r>
    <n v="66"/>
    <m/>
    <x v="5"/>
    <m/>
    <d v="1899-12-30T00:00:00"/>
    <m/>
  </r>
  <r>
    <n v="67"/>
    <m/>
    <x v="5"/>
    <m/>
    <d v="1899-12-30T00:00:00"/>
    <m/>
  </r>
  <r>
    <n v="68"/>
    <m/>
    <x v="5"/>
    <m/>
    <d v="1899-12-30T00:00:00"/>
    <m/>
  </r>
  <r>
    <n v="69"/>
    <m/>
    <x v="5"/>
    <m/>
    <d v="1899-12-30T00:00:00"/>
    <m/>
  </r>
  <r>
    <n v="70"/>
    <m/>
    <x v="5"/>
    <m/>
    <d v="1899-12-30T00:00:00"/>
    <m/>
  </r>
  <r>
    <n v="71"/>
    <m/>
    <x v="5"/>
    <m/>
    <d v="1899-12-30T00:00:00"/>
    <m/>
  </r>
  <r>
    <n v="72"/>
    <m/>
    <x v="5"/>
    <m/>
    <d v="1899-12-30T00:00:00"/>
    <m/>
  </r>
  <r>
    <n v="73"/>
    <m/>
    <x v="5"/>
    <m/>
    <d v="1899-12-30T00:00:00"/>
    <m/>
  </r>
  <r>
    <n v="74"/>
    <m/>
    <x v="5"/>
    <m/>
    <d v="1899-12-30T00:00:00"/>
    <m/>
  </r>
  <r>
    <n v="75"/>
    <m/>
    <x v="5"/>
    <m/>
    <d v="1899-12-30T00:00:00"/>
    <m/>
  </r>
  <r>
    <n v="76"/>
    <m/>
    <x v="5"/>
    <m/>
    <d v="1899-12-30T00:00:00"/>
    <m/>
  </r>
  <r>
    <n v="77"/>
    <m/>
    <x v="5"/>
    <m/>
    <d v="1899-12-30T00:00:00"/>
    <m/>
  </r>
  <r>
    <n v="78"/>
    <m/>
    <x v="5"/>
    <m/>
    <d v="1899-12-30T00:00:00"/>
    <m/>
  </r>
  <r>
    <n v="79"/>
    <m/>
    <x v="5"/>
    <m/>
    <d v="1899-12-30T00:00:00"/>
    <m/>
  </r>
  <r>
    <n v="80"/>
    <m/>
    <x v="5"/>
    <m/>
    <d v="1899-12-30T00:00:00"/>
    <m/>
  </r>
  <r>
    <n v="81"/>
    <m/>
    <x v="5"/>
    <m/>
    <d v="1899-12-30T00:00:00"/>
    <m/>
  </r>
  <r>
    <n v="82"/>
    <m/>
    <x v="5"/>
    <m/>
    <d v="1899-12-30T00:00:00"/>
    <m/>
  </r>
  <r>
    <n v="83"/>
    <m/>
    <x v="5"/>
    <m/>
    <d v="1899-12-30T00:00:00"/>
    <m/>
  </r>
  <r>
    <n v="84"/>
    <m/>
    <x v="5"/>
    <m/>
    <d v="1899-12-30T00:00:00"/>
    <m/>
  </r>
  <r>
    <n v="85"/>
    <m/>
    <x v="5"/>
    <m/>
    <d v="1899-12-30T00:00:00"/>
    <m/>
  </r>
  <r>
    <n v="86"/>
    <m/>
    <x v="5"/>
    <m/>
    <d v="1899-12-30T00:00:00"/>
    <m/>
  </r>
  <r>
    <n v="87"/>
    <m/>
    <x v="5"/>
    <m/>
    <d v="1899-12-30T00:00:00"/>
    <m/>
  </r>
  <r>
    <n v="88"/>
    <m/>
    <x v="5"/>
    <m/>
    <d v="1899-12-30T00:00:00"/>
    <m/>
  </r>
  <r>
    <n v="89"/>
    <m/>
    <x v="5"/>
    <m/>
    <d v="1899-12-30T00:00:00"/>
    <m/>
  </r>
  <r>
    <n v="90"/>
    <m/>
    <x v="5"/>
    <m/>
    <d v="1899-12-30T00:00:00"/>
    <m/>
  </r>
  <r>
    <n v="91"/>
    <m/>
    <x v="5"/>
    <m/>
    <d v="1899-12-30T00:00:00"/>
    <m/>
  </r>
  <r>
    <n v="92"/>
    <m/>
    <x v="5"/>
    <m/>
    <d v="1899-12-30T00:00:00"/>
    <m/>
  </r>
  <r>
    <n v="93"/>
    <m/>
    <x v="5"/>
    <m/>
    <d v="1899-12-30T00:00:00"/>
    <m/>
  </r>
  <r>
    <n v="94"/>
    <m/>
    <x v="5"/>
    <m/>
    <d v="1899-12-30T00:00:00"/>
    <m/>
  </r>
  <r>
    <n v="95"/>
    <m/>
    <x v="5"/>
    <m/>
    <d v="1899-12-30T00:00:00"/>
    <m/>
  </r>
  <r>
    <n v="96"/>
    <m/>
    <x v="5"/>
    <m/>
    <d v="1899-12-30T00:00:00"/>
    <m/>
  </r>
  <r>
    <n v="97"/>
    <m/>
    <x v="5"/>
    <m/>
    <d v="1899-12-30T00:00:00"/>
    <m/>
  </r>
  <r>
    <n v="98"/>
    <m/>
    <x v="5"/>
    <m/>
    <d v="1899-12-30T00:00:00"/>
    <m/>
  </r>
  <r>
    <n v="99"/>
    <m/>
    <x v="5"/>
    <m/>
    <d v="1899-12-30T00:00:00"/>
    <m/>
  </r>
  <r>
    <n v="100"/>
    <m/>
    <x v="5"/>
    <m/>
    <d v="1899-12-30T00:00:00"/>
    <m/>
  </r>
  <r>
    <n v="101"/>
    <m/>
    <x v="5"/>
    <m/>
    <d v="1899-12-30T00:00:00"/>
    <m/>
  </r>
  <r>
    <n v="102"/>
    <m/>
    <x v="5"/>
    <m/>
    <d v="1899-12-30T00:00:00"/>
    <m/>
  </r>
  <r>
    <n v="103"/>
    <m/>
    <x v="5"/>
    <m/>
    <d v="1899-12-30T00:00:00"/>
    <m/>
  </r>
  <r>
    <n v="104"/>
    <m/>
    <x v="5"/>
    <m/>
    <d v="1899-12-30T00:00:00"/>
    <m/>
  </r>
  <r>
    <n v="105"/>
    <m/>
    <x v="5"/>
    <m/>
    <d v="1899-12-30T00:00:00"/>
    <m/>
  </r>
  <r>
    <n v="106"/>
    <m/>
    <x v="5"/>
    <m/>
    <d v="1899-12-30T00:00:00"/>
    <m/>
  </r>
  <r>
    <n v="107"/>
    <m/>
    <x v="5"/>
    <m/>
    <d v="1899-12-30T00:00:00"/>
    <m/>
  </r>
  <r>
    <n v="108"/>
    <m/>
    <x v="5"/>
    <m/>
    <d v="1899-12-30T00:00:00"/>
    <m/>
  </r>
  <r>
    <n v="109"/>
    <m/>
    <x v="5"/>
    <m/>
    <d v="1899-12-30T00:00:00"/>
    <m/>
  </r>
  <r>
    <n v="110"/>
    <m/>
    <x v="5"/>
    <m/>
    <d v="1899-12-30T00:00:00"/>
    <m/>
  </r>
  <r>
    <n v="111"/>
    <m/>
    <x v="5"/>
    <m/>
    <d v="1899-12-30T00:00:00"/>
    <m/>
  </r>
  <r>
    <n v="112"/>
    <m/>
    <x v="5"/>
    <m/>
    <d v="1899-12-30T00:00:00"/>
    <m/>
  </r>
  <r>
    <n v="113"/>
    <m/>
    <x v="5"/>
    <m/>
    <d v="1899-12-30T00:00:00"/>
    <m/>
  </r>
  <r>
    <n v="114"/>
    <m/>
    <x v="5"/>
    <m/>
    <d v="1899-12-30T00:00:00"/>
    <m/>
  </r>
  <r>
    <n v="115"/>
    <m/>
    <x v="5"/>
    <m/>
    <d v="1899-12-30T00:00:00"/>
    <m/>
  </r>
  <r>
    <n v="116"/>
    <m/>
    <x v="5"/>
    <m/>
    <d v="1899-12-30T00:00:00"/>
    <m/>
  </r>
  <r>
    <n v="117"/>
    <m/>
    <x v="5"/>
    <m/>
    <d v="1899-12-30T00:00:00"/>
    <m/>
  </r>
  <r>
    <n v="118"/>
    <m/>
    <x v="5"/>
    <m/>
    <d v="1899-12-30T00:00:00"/>
    <m/>
  </r>
  <r>
    <n v="119"/>
    <m/>
    <x v="5"/>
    <m/>
    <d v="1899-12-30T00:00:00"/>
    <m/>
  </r>
  <r>
    <n v="120"/>
    <m/>
    <x v="5"/>
    <m/>
    <d v="1899-12-30T00:00:00"/>
    <m/>
  </r>
  <r>
    <n v="121"/>
    <m/>
    <x v="5"/>
    <m/>
    <d v="1899-12-30T00:00:00"/>
    <m/>
  </r>
  <r>
    <n v="122"/>
    <m/>
    <x v="5"/>
    <m/>
    <d v="1899-12-30T00:00:00"/>
    <m/>
  </r>
  <r>
    <n v="123"/>
    <m/>
    <x v="5"/>
    <m/>
    <d v="1899-12-30T00:00:00"/>
    <m/>
  </r>
  <r>
    <n v="124"/>
    <m/>
    <x v="5"/>
    <m/>
    <d v="1899-12-30T00:00:00"/>
    <m/>
  </r>
  <r>
    <n v="125"/>
    <m/>
    <x v="5"/>
    <m/>
    <d v="1899-12-30T00:00:00"/>
    <m/>
  </r>
  <r>
    <n v="126"/>
    <m/>
    <x v="5"/>
    <m/>
    <d v="1899-12-30T00:00:00"/>
    <m/>
  </r>
  <r>
    <n v="127"/>
    <m/>
    <x v="5"/>
    <m/>
    <d v="1899-12-30T00:00:00"/>
    <m/>
  </r>
  <r>
    <n v="128"/>
    <m/>
    <x v="5"/>
    <m/>
    <d v="1899-12-30T00:00:00"/>
    <m/>
  </r>
  <r>
    <n v="129"/>
    <m/>
    <x v="5"/>
    <m/>
    <d v="1899-12-30T00:00:00"/>
    <m/>
  </r>
  <r>
    <n v="130"/>
    <m/>
    <x v="5"/>
    <m/>
    <d v="1899-12-30T00:00:00"/>
    <m/>
  </r>
  <r>
    <n v="131"/>
    <m/>
    <x v="5"/>
    <m/>
    <d v="1899-12-30T00:00:00"/>
    <m/>
  </r>
  <r>
    <n v="132"/>
    <m/>
    <x v="5"/>
    <m/>
    <d v="1899-12-30T00:00:00"/>
    <m/>
  </r>
  <r>
    <n v="133"/>
    <m/>
    <x v="5"/>
    <m/>
    <d v="1899-12-30T00:00:00"/>
    <m/>
  </r>
  <r>
    <n v="134"/>
    <m/>
    <x v="5"/>
    <m/>
    <d v="1899-12-30T00:00:00"/>
    <m/>
  </r>
  <r>
    <n v="135"/>
    <m/>
    <x v="5"/>
    <m/>
    <d v="1899-12-30T00:00:00"/>
    <m/>
  </r>
  <r>
    <n v="136"/>
    <m/>
    <x v="5"/>
    <m/>
    <d v="1899-12-30T00:00:00"/>
    <m/>
  </r>
  <r>
    <n v="137"/>
    <m/>
    <x v="5"/>
    <m/>
    <d v="1899-12-30T00:00:00"/>
    <m/>
  </r>
  <r>
    <n v="138"/>
    <m/>
    <x v="5"/>
    <m/>
    <d v="1899-12-30T00:00:00"/>
    <m/>
  </r>
  <r>
    <n v="139"/>
    <m/>
    <x v="5"/>
    <m/>
    <d v="1899-12-30T00:00:00"/>
    <m/>
  </r>
  <r>
    <n v="140"/>
    <m/>
    <x v="5"/>
    <m/>
    <d v="1899-12-30T00:00:00"/>
    <m/>
  </r>
  <r>
    <n v="141"/>
    <m/>
    <x v="5"/>
    <m/>
    <d v="1899-12-30T00:00:00"/>
    <m/>
  </r>
  <r>
    <n v="142"/>
    <m/>
    <x v="5"/>
    <m/>
    <d v="1899-12-30T00:00:00"/>
    <m/>
  </r>
  <r>
    <n v="143"/>
    <m/>
    <x v="5"/>
    <m/>
    <d v="1899-12-30T00:00:00"/>
    <m/>
  </r>
  <r>
    <n v="144"/>
    <m/>
    <x v="5"/>
    <m/>
    <d v="1899-12-30T00:00:00"/>
    <m/>
  </r>
  <r>
    <n v="145"/>
    <m/>
    <x v="5"/>
    <m/>
    <d v="1899-12-30T00:00:00"/>
    <m/>
  </r>
  <r>
    <n v="146"/>
    <m/>
    <x v="5"/>
    <m/>
    <d v="1899-12-30T00:00:00"/>
    <m/>
  </r>
  <r>
    <n v="147"/>
    <m/>
    <x v="5"/>
    <m/>
    <d v="1899-12-30T00:00:00"/>
    <m/>
  </r>
  <r>
    <n v="148"/>
    <m/>
    <x v="5"/>
    <m/>
    <d v="1899-12-30T00:00:00"/>
    <m/>
  </r>
  <r>
    <n v="149"/>
    <m/>
    <x v="5"/>
    <m/>
    <d v="1899-12-30T00:00:00"/>
    <m/>
  </r>
  <r>
    <n v="150"/>
    <m/>
    <x v="5"/>
    <m/>
    <d v="1899-12-30T00:00:00"/>
    <m/>
  </r>
  <r>
    <n v="151"/>
    <m/>
    <x v="5"/>
    <m/>
    <d v="1899-12-30T00:00:00"/>
    <m/>
  </r>
  <r>
    <n v="152"/>
    <m/>
    <x v="5"/>
    <m/>
    <d v="1899-12-30T00:00:00"/>
    <m/>
  </r>
  <r>
    <n v="153"/>
    <m/>
    <x v="5"/>
    <m/>
    <d v="1899-12-30T00:00:00"/>
    <m/>
  </r>
  <r>
    <n v="154"/>
    <m/>
    <x v="5"/>
    <m/>
    <d v="1899-12-30T00:00:00"/>
    <m/>
  </r>
  <r>
    <n v="155"/>
    <m/>
    <x v="5"/>
    <m/>
    <d v="1899-12-30T00:00:00"/>
    <m/>
  </r>
  <r>
    <n v="156"/>
    <m/>
    <x v="5"/>
    <m/>
    <d v="1899-12-30T00:00:00"/>
    <m/>
  </r>
  <r>
    <n v="157"/>
    <m/>
    <x v="5"/>
    <m/>
    <d v="1899-12-30T00:00:00"/>
    <m/>
  </r>
  <r>
    <n v="158"/>
    <m/>
    <x v="5"/>
    <m/>
    <d v="1899-12-30T00:00:00"/>
    <m/>
  </r>
  <r>
    <n v="159"/>
    <m/>
    <x v="5"/>
    <m/>
    <d v="1899-12-30T00:00:00"/>
    <m/>
  </r>
  <r>
    <n v="160"/>
    <m/>
    <x v="5"/>
    <m/>
    <d v="1899-12-30T00:00:00"/>
    <m/>
  </r>
  <r>
    <n v="161"/>
    <m/>
    <x v="5"/>
    <m/>
    <d v="1899-12-30T00:00:00"/>
    <m/>
  </r>
  <r>
    <n v="162"/>
    <m/>
    <x v="5"/>
    <m/>
    <d v="1899-12-30T00:00:00"/>
    <m/>
  </r>
  <r>
    <n v="163"/>
    <m/>
    <x v="5"/>
    <m/>
    <d v="1899-12-30T00:00:00"/>
    <m/>
  </r>
  <r>
    <n v="164"/>
    <m/>
    <x v="5"/>
    <m/>
    <d v="1899-12-30T00:00:00"/>
    <m/>
  </r>
  <r>
    <n v="165"/>
    <m/>
    <x v="5"/>
    <m/>
    <d v="1899-12-30T00:00:00"/>
    <m/>
  </r>
  <r>
    <n v="166"/>
    <m/>
    <x v="5"/>
    <m/>
    <d v="1899-12-30T00:00:00"/>
    <m/>
  </r>
  <r>
    <n v="167"/>
    <m/>
    <x v="5"/>
    <m/>
    <d v="1899-12-30T00:00:00"/>
    <m/>
  </r>
  <r>
    <n v="168"/>
    <m/>
    <x v="5"/>
    <m/>
    <d v="1899-12-30T00:00:00"/>
    <m/>
  </r>
  <r>
    <n v="169"/>
    <m/>
    <x v="5"/>
    <m/>
    <d v="1899-12-30T00:00:00"/>
    <m/>
  </r>
  <r>
    <n v="170"/>
    <m/>
    <x v="5"/>
    <m/>
    <d v="1899-12-30T00:00:00"/>
    <m/>
  </r>
  <r>
    <n v="171"/>
    <m/>
    <x v="5"/>
    <m/>
    <d v="1899-12-30T00:00:00"/>
    <m/>
  </r>
  <r>
    <n v="172"/>
    <m/>
    <x v="5"/>
    <m/>
    <d v="1899-12-30T00:00:00"/>
    <m/>
  </r>
  <r>
    <n v="173"/>
    <m/>
    <x v="5"/>
    <m/>
    <d v="1899-12-30T00:00:00"/>
    <m/>
  </r>
  <r>
    <n v="174"/>
    <m/>
    <x v="5"/>
    <m/>
    <d v="1899-12-30T00:00:00"/>
    <m/>
  </r>
  <r>
    <n v="175"/>
    <m/>
    <x v="5"/>
    <m/>
    <d v="1899-12-30T00:00:00"/>
    <m/>
  </r>
  <r>
    <n v="176"/>
    <m/>
    <x v="5"/>
    <m/>
    <d v="1899-12-30T00:00:00"/>
    <m/>
  </r>
  <r>
    <n v="177"/>
    <m/>
    <x v="5"/>
    <m/>
    <d v="1899-12-30T00:00:00"/>
    <m/>
  </r>
  <r>
    <n v="178"/>
    <m/>
    <x v="5"/>
    <m/>
    <d v="1899-12-30T00:00:00"/>
    <m/>
  </r>
  <r>
    <n v="179"/>
    <m/>
    <x v="5"/>
    <m/>
    <d v="1899-12-30T00:00:00"/>
    <m/>
  </r>
  <r>
    <n v="180"/>
    <m/>
    <x v="5"/>
    <m/>
    <d v="1899-12-30T00:00:00"/>
    <m/>
  </r>
  <r>
    <n v="181"/>
    <m/>
    <x v="5"/>
    <m/>
    <d v="1899-12-30T00:00:00"/>
    <m/>
  </r>
  <r>
    <n v="182"/>
    <m/>
    <x v="5"/>
    <m/>
    <d v="1899-12-30T00:00:00"/>
    <m/>
  </r>
  <r>
    <n v="183"/>
    <m/>
    <x v="5"/>
    <m/>
    <d v="1899-12-30T00:00:00"/>
    <m/>
  </r>
  <r>
    <n v="184"/>
    <m/>
    <x v="5"/>
    <m/>
    <d v="1899-12-30T00:00:00"/>
    <m/>
  </r>
  <r>
    <n v="185"/>
    <m/>
    <x v="5"/>
    <m/>
    <d v="1899-12-30T00:00:00"/>
    <m/>
  </r>
  <r>
    <n v="186"/>
    <m/>
    <x v="5"/>
    <m/>
    <d v="1899-12-30T00:00:00"/>
    <m/>
  </r>
  <r>
    <n v="187"/>
    <m/>
    <x v="5"/>
    <m/>
    <d v="1899-12-30T00:00:00"/>
    <m/>
  </r>
  <r>
    <n v="188"/>
    <m/>
    <x v="5"/>
    <m/>
    <d v="1899-12-30T00:00:00"/>
    <m/>
  </r>
  <r>
    <n v="189"/>
    <m/>
    <x v="5"/>
    <m/>
    <d v="1899-12-30T00:00:00"/>
    <m/>
  </r>
  <r>
    <n v="190"/>
    <m/>
    <x v="5"/>
    <m/>
    <d v="1899-12-30T00:00:00"/>
    <m/>
  </r>
  <r>
    <n v="191"/>
    <m/>
    <x v="5"/>
    <m/>
    <d v="1899-12-30T00:00:00"/>
    <m/>
  </r>
  <r>
    <n v="192"/>
    <m/>
    <x v="5"/>
    <m/>
    <d v="1899-12-30T00:00:00"/>
    <m/>
  </r>
  <r>
    <n v="193"/>
    <m/>
    <x v="5"/>
    <m/>
    <d v="1899-12-30T00:00:00"/>
    <m/>
  </r>
  <r>
    <n v="194"/>
    <m/>
    <x v="5"/>
    <m/>
    <d v="1899-12-30T00:00:00"/>
    <m/>
  </r>
  <r>
    <n v="195"/>
    <m/>
    <x v="5"/>
    <m/>
    <d v="1899-12-30T00:00:00"/>
    <m/>
  </r>
  <r>
    <n v="196"/>
    <m/>
    <x v="5"/>
    <m/>
    <d v="1899-12-30T00:00:00"/>
    <m/>
  </r>
  <r>
    <n v="197"/>
    <m/>
    <x v="5"/>
    <m/>
    <d v="1899-12-30T00:00:00"/>
    <m/>
  </r>
  <r>
    <n v="198"/>
    <m/>
    <x v="5"/>
    <m/>
    <d v="1899-12-30T00:00:00"/>
    <m/>
  </r>
  <r>
    <n v="199"/>
    <m/>
    <x v="5"/>
    <m/>
    <d v="1899-12-30T00:00:00"/>
    <m/>
  </r>
  <r>
    <n v="200"/>
    <m/>
    <x v="5"/>
    <m/>
    <d v="1899-12-30T00:00:00"/>
    <m/>
  </r>
  <r>
    <n v="201"/>
    <m/>
    <x v="5"/>
    <m/>
    <d v="1899-12-30T00:00:00"/>
    <m/>
  </r>
  <r>
    <n v="202"/>
    <m/>
    <x v="5"/>
    <m/>
    <d v="1899-12-30T00:00:00"/>
    <m/>
  </r>
  <r>
    <n v="203"/>
    <m/>
    <x v="5"/>
    <m/>
    <d v="1899-12-30T00:00:00"/>
    <m/>
  </r>
  <r>
    <n v="204"/>
    <m/>
    <x v="5"/>
    <m/>
    <d v="1899-12-30T00:00:00"/>
    <m/>
  </r>
  <r>
    <n v="205"/>
    <m/>
    <x v="5"/>
    <m/>
    <d v="1899-12-30T00:00:00"/>
    <m/>
  </r>
  <r>
    <n v="206"/>
    <m/>
    <x v="5"/>
    <m/>
    <d v="1899-12-30T00:00:00"/>
    <m/>
  </r>
  <r>
    <n v="207"/>
    <m/>
    <x v="5"/>
    <m/>
    <d v="1899-12-30T00:00:00"/>
    <m/>
  </r>
  <r>
    <n v="208"/>
    <m/>
    <x v="5"/>
    <m/>
    <d v="1899-12-30T00:00:00"/>
    <m/>
  </r>
  <r>
    <n v="209"/>
    <m/>
    <x v="5"/>
    <m/>
    <d v="1899-12-30T00:00:00"/>
    <m/>
  </r>
  <r>
    <n v="210"/>
    <m/>
    <x v="5"/>
    <m/>
    <d v="1899-12-30T00:00:00"/>
    <m/>
  </r>
  <r>
    <n v="211"/>
    <m/>
    <x v="5"/>
    <m/>
    <d v="1899-12-30T00:00:00"/>
    <m/>
  </r>
  <r>
    <n v="212"/>
    <m/>
    <x v="5"/>
    <m/>
    <d v="1899-12-30T00:00:00"/>
    <m/>
  </r>
  <r>
    <n v="213"/>
    <m/>
    <x v="5"/>
    <m/>
    <d v="1899-12-30T00:00:00"/>
    <m/>
  </r>
  <r>
    <n v="214"/>
    <m/>
    <x v="5"/>
    <m/>
    <d v="1899-12-30T00:00:00"/>
    <m/>
  </r>
  <r>
    <n v="215"/>
    <m/>
    <x v="5"/>
    <m/>
    <d v="1899-12-30T00:00:00"/>
    <m/>
  </r>
  <r>
    <n v="216"/>
    <m/>
    <x v="5"/>
    <m/>
    <d v="1899-12-30T00:00:00"/>
    <m/>
  </r>
  <r>
    <n v="217"/>
    <m/>
    <x v="5"/>
    <m/>
    <d v="1899-12-30T00:00:00"/>
    <m/>
  </r>
  <r>
    <n v="218"/>
    <m/>
    <x v="5"/>
    <m/>
    <d v="1899-12-30T00:00:00"/>
    <m/>
  </r>
  <r>
    <n v="219"/>
    <m/>
    <x v="5"/>
    <m/>
    <d v="1899-12-30T00:00:00"/>
    <m/>
  </r>
  <r>
    <n v="220"/>
    <m/>
    <x v="5"/>
    <m/>
    <d v="1899-12-30T00:00:00"/>
    <m/>
  </r>
  <r>
    <n v="221"/>
    <m/>
    <x v="5"/>
    <m/>
    <d v="1899-12-30T00:00:00"/>
    <m/>
  </r>
  <r>
    <n v="222"/>
    <m/>
    <x v="5"/>
    <m/>
    <d v="1899-12-30T00:00:00"/>
    <m/>
  </r>
  <r>
    <n v="223"/>
    <m/>
    <x v="5"/>
    <m/>
    <d v="1899-12-30T00:00:00"/>
    <m/>
  </r>
  <r>
    <n v="224"/>
    <m/>
    <x v="5"/>
    <m/>
    <d v="1899-12-30T00:00:00"/>
    <m/>
  </r>
  <r>
    <n v="225"/>
    <m/>
    <x v="5"/>
    <m/>
    <d v="1899-12-30T00:00:00"/>
    <m/>
  </r>
  <r>
    <n v="226"/>
    <m/>
    <x v="5"/>
    <m/>
    <d v="1899-12-30T00:00:00"/>
    <m/>
  </r>
  <r>
    <n v="227"/>
    <m/>
    <x v="5"/>
    <m/>
    <d v="1899-12-30T00:00:00"/>
    <m/>
  </r>
  <r>
    <n v="228"/>
    <m/>
    <x v="5"/>
    <m/>
    <d v="1899-12-30T00:00:00"/>
    <m/>
  </r>
  <r>
    <n v="229"/>
    <m/>
    <x v="5"/>
    <m/>
    <d v="1899-12-30T00:00:00"/>
    <m/>
  </r>
  <r>
    <n v="230"/>
    <m/>
    <x v="5"/>
    <m/>
    <d v="1899-12-30T00:00:00"/>
    <m/>
  </r>
  <r>
    <n v="231"/>
    <m/>
    <x v="5"/>
    <m/>
    <d v="1899-12-30T00:00:00"/>
    <m/>
  </r>
  <r>
    <n v="232"/>
    <m/>
    <x v="5"/>
    <m/>
    <d v="1899-12-30T00:00:00"/>
    <m/>
  </r>
  <r>
    <n v="233"/>
    <m/>
    <x v="5"/>
    <m/>
    <d v="1899-12-30T00:00:00"/>
    <m/>
  </r>
  <r>
    <n v="234"/>
    <m/>
    <x v="5"/>
    <m/>
    <d v="1899-12-30T00:00:00"/>
    <m/>
  </r>
  <r>
    <n v="235"/>
    <m/>
    <x v="5"/>
    <m/>
    <d v="1899-12-30T00:00:00"/>
    <m/>
  </r>
  <r>
    <n v="236"/>
    <m/>
    <x v="5"/>
    <m/>
    <d v="1899-12-30T00:00:00"/>
    <m/>
  </r>
  <r>
    <n v="237"/>
    <m/>
    <x v="5"/>
    <m/>
    <d v="1899-12-30T00:00:00"/>
    <m/>
  </r>
  <r>
    <n v="238"/>
    <m/>
    <x v="5"/>
    <m/>
    <d v="1899-12-30T00:00:00"/>
    <m/>
  </r>
  <r>
    <n v="239"/>
    <m/>
    <x v="5"/>
    <m/>
    <d v="1899-12-30T00:00:00"/>
    <m/>
  </r>
  <r>
    <n v="240"/>
    <m/>
    <x v="5"/>
    <m/>
    <d v="1899-12-30T00:00:00"/>
    <m/>
  </r>
  <r>
    <n v="241"/>
    <m/>
    <x v="5"/>
    <m/>
    <d v="1899-12-30T00:00:00"/>
    <m/>
  </r>
  <r>
    <n v="242"/>
    <m/>
    <x v="5"/>
    <m/>
    <d v="1899-12-30T00:00:00"/>
    <m/>
  </r>
  <r>
    <n v="243"/>
    <m/>
    <x v="5"/>
    <m/>
    <d v="1899-12-30T00:00:00"/>
    <m/>
  </r>
  <r>
    <n v="244"/>
    <m/>
    <x v="5"/>
    <m/>
    <d v="1899-12-30T00:00:00"/>
    <m/>
  </r>
  <r>
    <n v="245"/>
    <m/>
    <x v="5"/>
    <m/>
    <d v="1899-12-30T00:00:00"/>
    <m/>
  </r>
  <r>
    <n v="246"/>
    <m/>
    <x v="5"/>
    <m/>
    <d v="1899-12-30T00:00:00"/>
    <m/>
  </r>
  <r>
    <n v="247"/>
    <m/>
    <x v="5"/>
    <m/>
    <d v="1899-12-30T00:00:00"/>
    <m/>
  </r>
  <r>
    <n v="248"/>
    <m/>
    <x v="5"/>
    <m/>
    <d v="1899-12-30T00:00:00"/>
    <m/>
  </r>
  <r>
    <n v="249"/>
    <m/>
    <x v="5"/>
    <m/>
    <d v="1899-12-30T00:00:00"/>
    <m/>
  </r>
  <r>
    <n v="250"/>
    <m/>
    <x v="5"/>
    <m/>
    <d v="1899-12-30T00:00:00"/>
    <m/>
  </r>
  <r>
    <n v="251"/>
    <m/>
    <x v="5"/>
    <m/>
    <d v="1899-12-30T00:00:00"/>
    <m/>
  </r>
  <r>
    <n v="252"/>
    <m/>
    <x v="5"/>
    <m/>
    <d v="1899-12-30T00:00:00"/>
    <m/>
  </r>
  <r>
    <n v="253"/>
    <m/>
    <x v="5"/>
    <m/>
    <d v="1899-12-30T00:00:00"/>
    <m/>
  </r>
  <r>
    <n v="254"/>
    <m/>
    <x v="5"/>
    <m/>
    <d v="1899-12-30T00:00:00"/>
    <m/>
  </r>
  <r>
    <n v="255"/>
    <m/>
    <x v="5"/>
    <m/>
    <d v="1899-12-30T00:00:00"/>
    <m/>
  </r>
  <r>
    <n v="256"/>
    <m/>
    <x v="5"/>
    <m/>
    <d v="1899-12-30T00:00:00"/>
    <m/>
  </r>
  <r>
    <n v="257"/>
    <m/>
    <x v="5"/>
    <m/>
    <d v="1899-12-30T00:00:00"/>
    <m/>
  </r>
  <r>
    <n v="258"/>
    <m/>
    <x v="5"/>
    <m/>
    <d v="1899-12-30T00:00:00"/>
    <m/>
  </r>
  <r>
    <n v="259"/>
    <m/>
    <x v="5"/>
    <m/>
    <d v="1899-12-30T00:00:00"/>
    <m/>
  </r>
  <r>
    <n v="260"/>
    <m/>
    <x v="5"/>
    <m/>
    <d v="1899-12-30T00:00:00"/>
    <m/>
  </r>
  <r>
    <n v="261"/>
    <m/>
    <x v="5"/>
    <m/>
    <d v="1899-12-30T00:00:00"/>
    <m/>
  </r>
  <r>
    <n v="262"/>
    <m/>
    <x v="5"/>
    <m/>
    <d v="1899-12-30T00:00:00"/>
    <m/>
  </r>
  <r>
    <n v="263"/>
    <m/>
    <x v="5"/>
    <m/>
    <d v="1899-12-30T00:00:00"/>
    <m/>
  </r>
  <r>
    <n v="264"/>
    <m/>
    <x v="5"/>
    <m/>
    <d v="1899-12-30T00:00:00"/>
    <m/>
  </r>
  <r>
    <n v="265"/>
    <m/>
    <x v="5"/>
    <m/>
    <d v="1899-12-30T00:00:00"/>
    <m/>
  </r>
  <r>
    <n v="266"/>
    <m/>
    <x v="5"/>
    <m/>
    <d v="1899-12-30T00:00:00"/>
    <m/>
  </r>
  <r>
    <n v="267"/>
    <m/>
    <x v="5"/>
    <m/>
    <d v="1899-12-30T00:00:00"/>
    <m/>
  </r>
  <r>
    <n v="268"/>
    <m/>
    <x v="5"/>
    <m/>
    <d v="1899-12-30T00:00:00"/>
    <m/>
  </r>
  <r>
    <n v="269"/>
    <m/>
    <x v="5"/>
    <m/>
    <d v="1899-12-30T00:00:00"/>
    <m/>
  </r>
  <r>
    <n v="270"/>
    <m/>
    <x v="5"/>
    <m/>
    <d v="1899-12-30T00:00:00"/>
    <m/>
  </r>
  <r>
    <n v="271"/>
    <m/>
    <x v="5"/>
    <m/>
    <d v="1899-12-30T00:00:00"/>
    <m/>
  </r>
  <r>
    <n v="272"/>
    <m/>
    <x v="5"/>
    <m/>
    <d v="1899-12-30T00:00:00"/>
    <m/>
  </r>
  <r>
    <n v="273"/>
    <m/>
    <x v="5"/>
    <m/>
    <d v="1899-12-30T00:00:00"/>
    <m/>
  </r>
  <r>
    <n v="274"/>
    <m/>
    <x v="5"/>
    <m/>
    <d v="1899-12-30T00:00:00"/>
    <m/>
  </r>
  <r>
    <n v="275"/>
    <m/>
    <x v="5"/>
    <m/>
    <d v="1899-12-30T00:00:00"/>
    <m/>
  </r>
  <r>
    <n v="276"/>
    <m/>
    <x v="5"/>
    <m/>
    <d v="1899-12-30T00:00:00"/>
    <m/>
  </r>
  <r>
    <n v="277"/>
    <m/>
    <x v="5"/>
    <m/>
    <d v="1899-12-30T00:00:00"/>
    <m/>
  </r>
  <r>
    <n v="278"/>
    <m/>
    <x v="5"/>
    <m/>
    <d v="1899-12-30T00:00:00"/>
    <m/>
  </r>
  <r>
    <n v="279"/>
    <m/>
    <x v="5"/>
    <m/>
    <d v="1899-12-30T00:00:00"/>
    <m/>
  </r>
  <r>
    <n v="280"/>
    <m/>
    <x v="5"/>
    <m/>
    <d v="1899-12-30T00:00:00"/>
    <m/>
  </r>
  <r>
    <n v="281"/>
    <m/>
    <x v="5"/>
    <m/>
    <d v="1899-12-30T00:00:00"/>
    <m/>
  </r>
  <r>
    <n v="282"/>
    <m/>
    <x v="5"/>
    <m/>
    <d v="1899-12-30T00:00:00"/>
    <m/>
  </r>
  <r>
    <n v="283"/>
    <m/>
    <x v="5"/>
    <m/>
    <d v="1899-12-30T00:00:00"/>
    <m/>
  </r>
  <r>
    <n v="284"/>
    <m/>
    <x v="5"/>
    <m/>
    <d v="1899-12-30T00:00:00"/>
    <m/>
  </r>
  <r>
    <n v="285"/>
    <m/>
    <x v="5"/>
    <m/>
    <d v="1899-12-30T00:00:00"/>
    <m/>
  </r>
  <r>
    <n v="286"/>
    <m/>
    <x v="5"/>
    <m/>
    <d v="1899-12-30T00:00:00"/>
    <m/>
  </r>
  <r>
    <n v="287"/>
    <m/>
    <x v="5"/>
    <m/>
    <d v="1899-12-30T00:00:00"/>
    <m/>
  </r>
  <r>
    <n v="288"/>
    <m/>
    <x v="5"/>
    <m/>
    <d v="1899-12-30T00:00:00"/>
    <m/>
  </r>
  <r>
    <n v="289"/>
    <m/>
    <x v="5"/>
    <m/>
    <d v="1899-12-30T00:00:00"/>
    <m/>
  </r>
  <r>
    <n v="290"/>
    <m/>
    <x v="5"/>
    <m/>
    <d v="1899-12-30T00:00:00"/>
    <m/>
  </r>
  <r>
    <n v="291"/>
    <m/>
    <x v="5"/>
    <m/>
    <d v="1899-12-30T00:00:00"/>
    <m/>
  </r>
  <r>
    <n v="292"/>
    <m/>
    <x v="5"/>
    <m/>
    <d v="1899-12-30T00:00:00"/>
    <m/>
  </r>
  <r>
    <n v="293"/>
    <m/>
    <x v="5"/>
    <m/>
    <d v="1899-12-30T00:00:00"/>
    <m/>
  </r>
  <r>
    <n v="294"/>
    <m/>
    <x v="5"/>
    <m/>
    <d v="1899-12-30T00:00:00"/>
    <m/>
  </r>
  <r>
    <n v="295"/>
    <m/>
    <x v="5"/>
    <m/>
    <d v="1899-12-30T00:00:00"/>
    <m/>
  </r>
  <r>
    <n v="296"/>
    <m/>
    <x v="5"/>
    <m/>
    <d v="1899-12-30T00:00:00"/>
    <m/>
  </r>
  <r>
    <n v="297"/>
    <m/>
    <x v="5"/>
    <m/>
    <d v="1899-12-30T00:00:00"/>
    <m/>
  </r>
  <r>
    <n v="298"/>
    <m/>
    <x v="5"/>
    <m/>
    <d v="1899-12-30T00:00:00"/>
    <m/>
  </r>
  <r>
    <n v="299"/>
    <m/>
    <x v="5"/>
    <m/>
    <d v="1899-12-30T00:00:00"/>
    <m/>
  </r>
  <r>
    <n v="300"/>
    <m/>
    <x v="5"/>
    <m/>
    <d v="1899-12-30T00:00:00"/>
    <m/>
  </r>
  <r>
    <n v="301"/>
    <m/>
    <x v="5"/>
    <m/>
    <d v="1899-12-30T00:00:00"/>
    <m/>
  </r>
  <r>
    <n v="302"/>
    <m/>
    <x v="5"/>
    <m/>
    <d v="1899-12-30T00:00:00"/>
    <m/>
  </r>
  <r>
    <n v="303"/>
    <m/>
    <x v="5"/>
    <m/>
    <d v="1899-12-30T00:00:00"/>
    <m/>
  </r>
  <r>
    <n v="304"/>
    <m/>
    <x v="5"/>
    <m/>
    <d v="1899-12-30T00:00:00"/>
    <m/>
  </r>
  <r>
    <n v="305"/>
    <m/>
    <x v="5"/>
    <m/>
    <d v="1899-12-30T00:00:00"/>
    <m/>
  </r>
  <r>
    <n v="306"/>
    <m/>
    <x v="5"/>
    <m/>
    <d v="1899-12-30T00:00:00"/>
    <m/>
  </r>
  <r>
    <n v="307"/>
    <m/>
    <x v="5"/>
    <m/>
    <d v="1899-12-30T00:00:00"/>
    <m/>
  </r>
  <r>
    <n v="308"/>
    <m/>
    <x v="5"/>
    <m/>
    <d v="1899-12-30T00:00:00"/>
    <m/>
  </r>
  <r>
    <n v="309"/>
    <m/>
    <x v="5"/>
    <m/>
    <d v="1899-12-30T00:00:00"/>
    <m/>
  </r>
  <r>
    <n v="310"/>
    <m/>
    <x v="5"/>
    <m/>
    <d v="1899-12-30T00:00:00"/>
    <m/>
  </r>
  <r>
    <n v="311"/>
    <m/>
    <x v="5"/>
    <m/>
    <d v="1899-12-30T00:00:00"/>
    <m/>
  </r>
  <r>
    <n v="312"/>
    <m/>
    <x v="5"/>
    <m/>
    <d v="1899-12-30T00:00:00"/>
    <m/>
  </r>
  <r>
    <n v="313"/>
    <m/>
    <x v="5"/>
    <m/>
    <d v="1899-12-30T00:00:00"/>
    <m/>
  </r>
  <r>
    <n v="314"/>
    <m/>
    <x v="5"/>
    <m/>
    <d v="1899-12-30T00:00:00"/>
    <m/>
  </r>
  <r>
    <n v="315"/>
    <m/>
    <x v="5"/>
    <m/>
    <d v="1899-12-30T00:00:00"/>
    <m/>
  </r>
  <r>
    <n v="316"/>
    <m/>
    <x v="5"/>
    <m/>
    <d v="1899-12-30T00:00:00"/>
    <m/>
  </r>
  <r>
    <n v="317"/>
    <m/>
    <x v="5"/>
    <m/>
    <d v="1899-12-30T00:00:00"/>
    <m/>
  </r>
  <r>
    <n v="318"/>
    <m/>
    <x v="5"/>
    <m/>
    <d v="1899-12-30T00:00:00"/>
    <m/>
  </r>
  <r>
    <n v="319"/>
    <m/>
    <x v="5"/>
    <m/>
    <d v="1899-12-30T00:00:00"/>
    <m/>
  </r>
  <r>
    <n v="320"/>
    <m/>
    <x v="5"/>
    <m/>
    <d v="1899-12-30T00:00:00"/>
    <m/>
  </r>
  <r>
    <n v="321"/>
    <m/>
    <x v="5"/>
    <m/>
    <d v="1899-12-30T00:00:00"/>
    <m/>
  </r>
  <r>
    <n v="322"/>
    <m/>
    <x v="5"/>
    <m/>
    <d v="1899-12-30T00:00:00"/>
    <m/>
  </r>
  <r>
    <n v="323"/>
    <m/>
    <x v="5"/>
    <m/>
    <d v="1899-12-30T00:00:00"/>
    <m/>
  </r>
  <r>
    <n v="324"/>
    <m/>
    <x v="5"/>
    <m/>
    <d v="1899-12-30T00:00:00"/>
    <m/>
  </r>
  <r>
    <n v="325"/>
    <m/>
    <x v="5"/>
    <m/>
    <d v="1899-12-30T00:00:00"/>
    <m/>
  </r>
  <r>
    <n v="326"/>
    <m/>
    <x v="5"/>
    <m/>
    <d v="1899-12-30T00:00:00"/>
    <m/>
  </r>
  <r>
    <n v="327"/>
    <m/>
    <x v="5"/>
    <m/>
    <d v="1899-12-30T00:00:00"/>
    <m/>
  </r>
  <r>
    <n v="328"/>
    <m/>
    <x v="5"/>
    <m/>
    <d v="1899-12-30T00:00:00"/>
    <m/>
  </r>
  <r>
    <n v="329"/>
    <m/>
    <x v="5"/>
    <m/>
    <d v="1899-12-30T00:00:00"/>
    <m/>
  </r>
  <r>
    <n v="330"/>
    <m/>
    <x v="5"/>
    <m/>
    <d v="1899-12-30T00:00:00"/>
    <m/>
  </r>
  <r>
    <n v="331"/>
    <m/>
    <x v="5"/>
    <m/>
    <d v="1899-12-30T00:00:00"/>
    <m/>
  </r>
  <r>
    <n v="332"/>
    <m/>
    <x v="5"/>
    <m/>
    <d v="1899-12-30T00:00:00"/>
    <m/>
  </r>
  <r>
    <n v="333"/>
    <m/>
    <x v="5"/>
    <m/>
    <d v="1899-12-30T00:00:00"/>
    <m/>
  </r>
  <r>
    <n v="334"/>
    <m/>
    <x v="5"/>
    <m/>
    <d v="1899-12-30T00:00:00"/>
    <m/>
  </r>
  <r>
    <n v="335"/>
    <m/>
    <x v="5"/>
    <m/>
    <d v="1899-12-30T00:00:00"/>
    <m/>
  </r>
  <r>
    <n v="336"/>
    <m/>
    <x v="5"/>
    <m/>
    <d v="1899-12-30T00:00:00"/>
    <m/>
  </r>
  <r>
    <n v="337"/>
    <m/>
    <x v="5"/>
    <m/>
    <d v="1899-12-30T00:00:00"/>
    <m/>
  </r>
  <r>
    <n v="338"/>
    <m/>
    <x v="5"/>
    <m/>
    <d v="1899-12-30T00:00:00"/>
    <m/>
  </r>
  <r>
    <n v="339"/>
    <m/>
    <x v="5"/>
    <m/>
    <d v="1899-12-30T00:00:00"/>
    <m/>
  </r>
  <r>
    <n v="340"/>
    <m/>
    <x v="5"/>
    <m/>
    <d v="1899-12-30T00:00:00"/>
    <m/>
  </r>
  <r>
    <n v="341"/>
    <m/>
    <x v="5"/>
    <m/>
    <d v="1899-12-30T00:00:00"/>
    <m/>
  </r>
  <r>
    <n v="342"/>
    <m/>
    <x v="5"/>
    <m/>
    <d v="1899-12-30T00:00:00"/>
    <m/>
  </r>
  <r>
    <n v="343"/>
    <m/>
    <x v="5"/>
    <m/>
    <d v="1899-12-30T00:00:00"/>
    <m/>
  </r>
  <r>
    <n v="344"/>
    <m/>
    <x v="5"/>
    <m/>
    <d v="1899-12-30T00:00:00"/>
    <m/>
  </r>
  <r>
    <n v="345"/>
    <m/>
    <x v="5"/>
    <m/>
    <d v="1899-12-30T00:00:00"/>
    <m/>
  </r>
  <r>
    <n v="346"/>
    <m/>
    <x v="5"/>
    <m/>
    <d v="1899-12-30T00:00:00"/>
    <m/>
  </r>
  <r>
    <n v="347"/>
    <m/>
    <x v="5"/>
    <m/>
    <d v="1899-12-30T00:00:00"/>
    <m/>
  </r>
  <r>
    <n v="348"/>
    <m/>
    <x v="5"/>
    <m/>
    <d v="1899-12-30T00:00:00"/>
    <m/>
  </r>
  <r>
    <n v="349"/>
    <m/>
    <x v="5"/>
    <m/>
    <d v="1899-12-30T00:00:00"/>
    <m/>
  </r>
  <r>
    <n v="350"/>
    <m/>
    <x v="5"/>
    <m/>
    <d v="1899-12-30T00:00:00"/>
    <m/>
  </r>
  <r>
    <n v="351"/>
    <m/>
    <x v="5"/>
    <m/>
    <d v="1899-12-30T00:00:00"/>
    <m/>
  </r>
  <r>
    <n v="352"/>
    <m/>
    <x v="5"/>
    <m/>
    <d v="1899-12-30T00:00:00"/>
    <m/>
  </r>
  <r>
    <n v="353"/>
    <m/>
    <x v="5"/>
    <m/>
    <d v="1899-12-30T00:00:00"/>
    <m/>
  </r>
  <r>
    <n v="354"/>
    <m/>
    <x v="5"/>
    <m/>
    <d v="1899-12-30T00:00:00"/>
    <m/>
  </r>
  <r>
    <n v="355"/>
    <m/>
    <x v="5"/>
    <m/>
    <d v="1899-12-30T00:00:00"/>
    <m/>
  </r>
  <r>
    <n v="356"/>
    <m/>
    <x v="5"/>
    <m/>
    <d v="1899-12-30T00:00:00"/>
    <m/>
  </r>
  <r>
    <n v="357"/>
    <m/>
    <x v="5"/>
    <m/>
    <d v="1899-12-30T00:00:00"/>
    <m/>
  </r>
  <r>
    <n v="358"/>
    <m/>
    <x v="5"/>
    <m/>
    <d v="1899-12-30T00:00:00"/>
    <m/>
  </r>
  <r>
    <n v="359"/>
    <m/>
    <x v="5"/>
    <m/>
    <d v="1899-12-30T00:00:00"/>
    <m/>
  </r>
  <r>
    <n v="360"/>
    <m/>
    <x v="5"/>
    <m/>
    <d v="1899-12-30T00:00:00"/>
    <m/>
  </r>
  <r>
    <n v="361"/>
    <m/>
    <x v="5"/>
    <m/>
    <d v="1899-12-30T00:00:00"/>
    <m/>
  </r>
  <r>
    <n v="362"/>
    <m/>
    <x v="5"/>
    <m/>
    <d v="1899-12-30T00:00:00"/>
    <m/>
  </r>
  <r>
    <n v="363"/>
    <m/>
    <x v="5"/>
    <m/>
    <d v="1899-12-30T00:00:00"/>
    <m/>
  </r>
  <r>
    <n v="364"/>
    <m/>
    <x v="5"/>
    <m/>
    <d v="1899-12-30T00:00:00"/>
    <m/>
  </r>
  <r>
    <n v="365"/>
    <m/>
    <x v="5"/>
    <m/>
    <d v="1899-12-30T00:00:00"/>
    <m/>
  </r>
  <r>
    <n v="366"/>
    <m/>
    <x v="5"/>
    <m/>
    <d v="1899-12-30T00:00:00"/>
    <m/>
  </r>
  <r>
    <n v="367"/>
    <m/>
    <x v="5"/>
    <m/>
    <d v="1899-12-30T00:00:00"/>
    <m/>
  </r>
  <r>
    <n v="368"/>
    <m/>
    <x v="5"/>
    <m/>
    <d v="1899-12-30T00:00:00"/>
    <m/>
  </r>
  <r>
    <n v="369"/>
    <m/>
    <x v="5"/>
    <m/>
    <d v="1899-12-30T00:00:00"/>
    <m/>
  </r>
  <r>
    <n v="370"/>
    <m/>
    <x v="5"/>
    <m/>
    <d v="1899-12-30T00:00:00"/>
    <m/>
  </r>
  <r>
    <n v="371"/>
    <m/>
    <x v="5"/>
    <m/>
    <d v="1899-12-30T00:00:00"/>
    <m/>
  </r>
  <r>
    <n v="372"/>
    <m/>
    <x v="5"/>
    <m/>
    <d v="1899-12-30T00:00:00"/>
    <m/>
  </r>
  <r>
    <n v="373"/>
    <m/>
    <x v="5"/>
    <m/>
    <d v="1899-12-30T00:00:00"/>
    <m/>
  </r>
  <r>
    <n v="374"/>
    <m/>
    <x v="5"/>
    <m/>
    <d v="1899-12-30T00:00:00"/>
    <m/>
  </r>
  <r>
    <n v="375"/>
    <m/>
    <x v="5"/>
    <m/>
    <d v="1899-12-30T00:00:00"/>
    <m/>
  </r>
  <r>
    <n v="376"/>
    <m/>
    <x v="5"/>
    <m/>
    <d v="1899-12-30T00:00:00"/>
    <m/>
  </r>
  <r>
    <n v="377"/>
    <m/>
    <x v="5"/>
    <m/>
    <d v="1899-12-30T00:00:00"/>
    <m/>
  </r>
  <r>
    <n v="378"/>
    <m/>
    <x v="5"/>
    <m/>
    <d v="1899-12-30T00:00:00"/>
    <m/>
  </r>
  <r>
    <n v="379"/>
    <m/>
    <x v="5"/>
    <m/>
    <d v="1899-12-30T00:00:00"/>
    <m/>
  </r>
  <r>
    <n v="380"/>
    <m/>
    <x v="5"/>
    <m/>
    <d v="1899-12-30T00:00:00"/>
    <m/>
  </r>
  <r>
    <n v="381"/>
    <m/>
    <x v="5"/>
    <m/>
    <d v="1899-12-30T00:00:00"/>
    <m/>
  </r>
  <r>
    <n v="382"/>
    <m/>
    <x v="5"/>
    <m/>
    <d v="1899-12-30T00:00:00"/>
    <m/>
  </r>
  <r>
    <n v="383"/>
    <m/>
    <x v="5"/>
    <m/>
    <d v="1899-12-30T00:00:00"/>
    <m/>
  </r>
  <r>
    <n v="384"/>
    <m/>
    <x v="5"/>
    <m/>
    <d v="1899-12-30T00:00:00"/>
    <m/>
  </r>
  <r>
    <n v="385"/>
    <m/>
    <x v="5"/>
    <m/>
    <d v="1899-12-30T00:00:00"/>
    <m/>
  </r>
  <r>
    <n v="386"/>
    <m/>
    <x v="5"/>
    <m/>
    <d v="1899-12-30T00:00:00"/>
    <m/>
  </r>
  <r>
    <n v="387"/>
    <m/>
    <x v="5"/>
    <m/>
    <d v="1899-12-30T00:00:00"/>
    <m/>
  </r>
  <r>
    <n v="388"/>
    <m/>
    <x v="5"/>
    <m/>
    <d v="1899-12-30T00:00:00"/>
    <m/>
  </r>
  <r>
    <n v="389"/>
    <m/>
    <x v="5"/>
    <m/>
    <d v="1899-12-30T00:00:00"/>
    <m/>
  </r>
  <r>
    <n v="390"/>
    <m/>
    <x v="5"/>
    <m/>
    <d v="1899-12-30T00:00:00"/>
    <m/>
  </r>
  <r>
    <n v="391"/>
    <m/>
    <x v="5"/>
    <m/>
    <d v="1899-12-30T00:00:00"/>
    <m/>
  </r>
  <r>
    <n v="392"/>
    <m/>
    <x v="5"/>
    <m/>
    <d v="1899-12-30T00:00:00"/>
    <m/>
  </r>
  <r>
    <n v="393"/>
    <m/>
    <x v="5"/>
    <m/>
    <d v="1899-12-30T00:00:00"/>
    <m/>
  </r>
  <r>
    <n v="394"/>
    <m/>
    <x v="5"/>
    <m/>
    <d v="1899-12-30T00:00:00"/>
    <m/>
  </r>
  <r>
    <n v="395"/>
    <m/>
    <x v="5"/>
    <m/>
    <d v="1899-12-30T00:00:00"/>
    <m/>
  </r>
  <r>
    <n v="396"/>
    <m/>
    <x v="5"/>
    <m/>
    <d v="1899-12-30T00:00:00"/>
    <m/>
  </r>
  <r>
    <n v="397"/>
    <m/>
    <x v="5"/>
    <m/>
    <d v="1899-12-30T00:00:00"/>
    <m/>
  </r>
  <r>
    <n v="398"/>
    <m/>
    <x v="5"/>
    <m/>
    <d v="1899-12-30T00:00:00"/>
    <m/>
  </r>
  <r>
    <n v="399"/>
    <m/>
    <x v="5"/>
    <m/>
    <d v="1899-12-30T00:00:00"/>
    <m/>
  </r>
  <r>
    <n v="400"/>
    <m/>
    <x v="5"/>
    <m/>
    <d v="1899-12-30T00:00:00"/>
    <m/>
  </r>
  <r>
    <n v="401"/>
    <m/>
    <x v="5"/>
    <m/>
    <d v="1899-12-30T00:00:00"/>
    <m/>
  </r>
  <r>
    <n v="402"/>
    <m/>
    <x v="5"/>
    <m/>
    <d v="1899-12-30T00:00:0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0AFD590-3F7E-451C-945E-8B4C6375100F}" name="Сводная таблица1" cacheId="0" applyNumberFormats="0" applyBorderFormats="0" applyFontFormats="0" applyPatternFormats="0" applyAlignmentFormats="0" applyWidthHeightFormats="1" dataCaption="Значения" updatedVersion="6" minRefreshableVersion="3" useAutoFormatting="1" itemPrintTitles="1" createdVersion="6" indent="0" outline="1" outlineData="1" multipleFieldFilters="0" chartFormat="6">
  <location ref="H15:I20" firstHeaderRow="1" firstDataRow="1" firstDataCol="1"/>
  <pivotFields count="6">
    <pivotField showAll="0"/>
    <pivotField showAll="0"/>
    <pivotField axis="axisRow" showAll="0">
      <items count="10">
        <item h="1" m="1" x="8"/>
        <item h="1" m="1" x="5"/>
        <item x="1"/>
        <item x="2"/>
        <item x="0"/>
        <item m="1" x="6"/>
        <item x="4"/>
        <item h="1" m="1" x="7"/>
        <item h="1" x="3"/>
        <item t="default"/>
      </items>
    </pivotField>
    <pivotField showAll="0"/>
    <pivotField dataField="1" numFmtId="166" showAll="0"/>
    <pivotField showAll="0"/>
  </pivotFields>
  <rowFields count="1">
    <field x="2"/>
  </rowFields>
  <rowItems count="5">
    <i>
      <x v="2"/>
    </i>
    <i>
      <x v="3"/>
    </i>
    <i>
      <x v="4"/>
    </i>
    <i>
      <x v="6"/>
    </i>
    <i t="grand">
      <x/>
    </i>
  </rowItems>
  <colItems count="1">
    <i/>
  </colItems>
  <dataFields count="1">
    <dataField name="Сумма по полю Продолжительность мин." fld="4" baseField="3" baseItem="0" numFmtId="167"/>
  </dataFields>
  <chartFormats count="15">
    <chartFormat chart="1"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4" format="8" series="1">
      <pivotArea type="data" outline="0" fieldPosition="0">
        <references count="1">
          <reference field="4294967294" count="1" selected="0">
            <x v="0"/>
          </reference>
        </references>
      </pivotArea>
    </chartFormat>
    <chartFormat chart="4" format="14">
      <pivotArea type="data" outline="0" fieldPosition="0">
        <references count="2">
          <reference field="4294967294" count="1" selected="0">
            <x v="0"/>
          </reference>
          <reference field="2" count="1" selected="0">
            <x v="1"/>
          </reference>
        </references>
      </pivotArea>
    </chartFormat>
    <chartFormat chart="4" format="15">
      <pivotArea type="data" outline="0" fieldPosition="0">
        <references count="2">
          <reference field="4294967294" count="1" selected="0">
            <x v="0"/>
          </reference>
          <reference field="2" count="1" selected="0">
            <x v="0"/>
          </reference>
        </references>
      </pivotArea>
    </chartFormat>
    <chartFormat chart="4" format="16">
      <pivotArea type="data" outline="0" fieldPosition="0">
        <references count="2">
          <reference field="4294967294" count="1" selected="0">
            <x v="0"/>
          </reference>
          <reference field="2" count="1" selected="0">
            <x v="2"/>
          </reference>
        </references>
      </pivotArea>
    </chartFormat>
    <chartFormat chart="4" format="17">
      <pivotArea type="data" outline="0" fieldPosition="0">
        <references count="2">
          <reference field="4294967294" count="1" selected="0">
            <x v="0"/>
          </reference>
          <reference field="2" count="1" selected="0">
            <x v="3"/>
          </reference>
        </references>
      </pivotArea>
    </chartFormat>
    <chartFormat chart="4" format="18">
      <pivotArea type="data" outline="0" fieldPosition="0">
        <references count="2">
          <reference field="4294967294" count="1" selected="0">
            <x v="0"/>
          </reference>
          <reference field="2" count="1" selected="0">
            <x v="4"/>
          </reference>
        </references>
      </pivotArea>
    </chartFormat>
    <chartFormat chart="4" format="19">
      <pivotArea type="data" outline="0" fieldPosition="0">
        <references count="2">
          <reference field="4294967294" count="1" selected="0">
            <x v="0"/>
          </reference>
          <reference field="2" count="1" selected="0">
            <x v="5"/>
          </reference>
        </references>
      </pivotArea>
    </chartFormat>
    <chartFormat chart="4" format="20">
      <pivotArea type="data" outline="0" fieldPosition="0">
        <references count="2">
          <reference field="4294967294" count="1" selected="0">
            <x v="0"/>
          </reference>
          <reference field="2" count="1" selected="0">
            <x v="6"/>
          </reference>
        </references>
      </pivotArea>
    </chartFormat>
    <chartFormat chart="5" format="21" series="1">
      <pivotArea type="data" outline="0" fieldPosition="0">
        <references count="1">
          <reference field="4294967294" count="1" selected="0">
            <x v="0"/>
          </reference>
        </references>
      </pivotArea>
    </chartFormat>
    <chartFormat chart="5" format="22">
      <pivotArea type="data" outline="0" fieldPosition="0">
        <references count="2">
          <reference field="4294967294" count="1" selected="0">
            <x v="0"/>
          </reference>
          <reference field="2" count="1" selected="0">
            <x v="2"/>
          </reference>
        </references>
      </pivotArea>
    </chartFormat>
    <chartFormat chart="5" format="23">
      <pivotArea type="data" outline="0" fieldPosition="0">
        <references count="2">
          <reference field="4294967294" count="1" selected="0">
            <x v="0"/>
          </reference>
          <reference field="2" count="1" selected="0">
            <x v="3"/>
          </reference>
        </references>
      </pivotArea>
    </chartFormat>
    <chartFormat chart="5" format="24">
      <pivotArea type="data" outline="0" fieldPosition="0">
        <references count="2">
          <reference field="4294967294" count="1" selected="0">
            <x v="0"/>
          </reference>
          <reference field="2" count="1" selected="0">
            <x v="4"/>
          </reference>
        </references>
      </pivotArea>
    </chartFormat>
    <chartFormat chart="5" format="25">
      <pivotArea type="data" outline="0" fieldPosition="0">
        <references count="2">
          <reference field="4294967294" count="1" selected="0">
            <x v="0"/>
          </reference>
          <reference field="2" count="1" selected="0">
            <x v="6"/>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5DF4ADD-1D30-4A1D-BD4A-F09E5953C69D}" name="Сводная таблица1" cacheId="1" applyNumberFormats="0" applyBorderFormats="0" applyFontFormats="0" applyPatternFormats="0" applyAlignmentFormats="0" applyWidthHeightFormats="1" dataCaption="Значения" updatedVersion="6" minRefreshableVersion="3" useAutoFormatting="1" itemPrintTitles="1" createdVersion="6" indent="0" outline="1" outlineData="1" multipleFieldFilters="0" chartFormat="7">
  <location ref="H16:I23" firstHeaderRow="1" firstDataRow="1" firstDataCol="1"/>
  <pivotFields count="6">
    <pivotField showAll="0"/>
    <pivotField showAll="0"/>
    <pivotField axis="axisRow" showAll="0">
      <items count="7">
        <item x="5"/>
        <item x="0"/>
        <item x="1"/>
        <item x="2"/>
        <item x="3"/>
        <item x="4"/>
        <item t="default"/>
      </items>
    </pivotField>
    <pivotField showAll="0"/>
    <pivotField dataField="1" numFmtId="166" showAll="0"/>
    <pivotField showAll="0"/>
  </pivotFields>
  <rowFields count="1">
    <field x="2"/>
  </rowFields>
  <rowItems count="7">
    <i>
      <x/>
    </i>
    <i>
      <x v="1"/>
    </i>
    <i>
      <x v="2"/>
    </i>
    <i>
      <x v="3"/>
    </i>
    <i>
      <x v="4"/>
    </i>
    <i>
      <x v="5"/>
    </i>
    <i t="grand">
      <x/>
    </i>
  </rowItems>
  <colItems count="1">
    <i/>
  </colItems>
  <dataFields count="1">
    <dataField name="Сумма по полю Продолжительность мин." fld="4" baseField="3" baseItem="0" numFmtId="167"/>
  </dataFields>
  <chartFormats count="19">
    <chartFormat chart="1" format="0" series="1">
      <pivotArea type="data" outline="0" fieldPosition="0">
        <references count="1">
          <reference field="4294967294" count="1" selected="0">
            <x v="0"/>
          </reference>
        </references>
      </pivotArea>
    </chartFormat>
    <chartFormat chart="2" format="1" series="1">
      <pivotArea type="data" outline="0" fieldPosition="0">
        <references count="1">
          <reference field="4294967294" count="1" selected="0">
            <x v="0"/>
          </reference>
        </references>
      </pivotArea>
    </chartFormat>
    <chartFormat chart="4" format="8" series="1">
      <pivotArea type="data" outline="0" fieldPosition="0">
        <references count="1">
          <reference field="4294967294" count="1" selected="0">
            <x v="0"/>
          </reference>
        </references>
      </pivotArea>
    </chartFormat>
    <chartFormat chart="4" format="14">
      <pivotArea type="data" outline="0" fieldPosition="0">
        <references count="2">
          <reference field="4294967294" count="1" selected="0">
            <x v="0"/>
          </reference>
          <reference field="2" count="1" selected="0">
            <x v="0"/>
          </reference>
        </references>
      </pivotArea>
    </chartFormat>
    <chartFormat chart="5" format="15" series="1">
      <pivotArea type="data" outline="0" fieldPosition="0">
        <references count="1">
          <reference field="4294967294" count="1" selected="0">
            <x v="0"/>
          </reference>
        </references>
      </pivotArea>
    </chartFormat>
    <chartFormat chart="5" format="17">
      <pivotArea type="data" outline="0" fieldPosition="0">
        <references count="2">
          <reference field="4294967294" count="1" selected="0">
            <x v="0"/>
          </reference>
          <reference field="2" count="1" selected="0">
            <x v="0"/>
          </reference>
        </references>
      </pivotArea>
    </chartFormat>
    <chartFormat chart="5" format="26">
      <pivotArea type="data" outline="0" fieldPosition="0">
        <references count="1">
          <reference field="4294967294" count="1" selected="0">
            <x v="0"/>
          </reference>
        </references>
      </pivotArea>
    </chartFormat>
    <chartFormat chart="5" format="27">
      <pivotArea type="data" outline="0" fieldPosition="0">
        <references count="2">
          <reference field="4294967294" count="1" selected="0">
            <x v="0"/>
          </reference>
          <reference field="2" count="1" selected="0">
            <x v="1"/>
          </reference>
        </references>
      </pivotArea>
    </chartFormat>
    <chartFormat chart="5" format="28">
      <pivotArea type="data" outline="0" fieldPosition="0">
        <references count="2">
          <reference field="4294967294" count="1" selected="0">
            <x v="0"/>
          </reference>
          <reference field="2" count="1" selected="0">
            <x v="2"/>
          </reference>
        </references>
      </pivotArea>
    </chartFormat>
    <chartFormat chart="5" format="29">
      <pivotArea type="data" outline="0" fieldPosition="0">
        <references count="2">
          <reference field="4294967294" count="1" selected="0">
            <x v="0"/>
          </reference>
          <reference field="2" count="1" selected="0">
            <x v="3"/>
          </reference>
        </references>
      </pivotArea>
    </chartFormat>
    <chartFormat chart="5" format="30">
      <pivotArea type="data" outline="0" fieldPosition="0">
        <references count="2">
          <reference field="4294967294" count="1" selected="0">
            <x v="0"/>
          </reference>
          <reference field="2" count="1" selected="0">
            <x v="4"/>
          </reference>
        </references>
      </pivotArea>
    </chartFormat>
    <chartFormat chart="5" format="31">
      <pivotArea type="data" outline="0" fieldPosition="0">
        <references count="2">
          <reference field="4294967294" count="1" selected="0">
            <x v="0"/>
          </reference>
          <reference field="2" count="1" selected="0">
            <x v="5"/>
          </reference>
        </references>
      </pivotArea>
    </chartFormat>
    <chartFormat chart="6" format="32" series="1">
      <pivotArea type="data" outline="0" fieldPosition="0">
        <references count="1">
          <reference field="4294967294" count="1" selected="0">
            <x v="0"/>
          </reference>
        </references>
      </pivotArea>
    </chartFormat>
    <chartFormat chart="6" format="33">
      <pivotArea type="data" outline="0" fieldPosition="0">
        <references count="2">
          <reference field="4294967294" count="1" selected="0">
            <x v="0"/>
          </reference>
          <reference field="2" count="1" selected="0">
            <x v="0"/>
          </reference>
        </references>
      </pivotArea>
    </chartFormat>
    <chartFormat chart="6" format="34">
      <pivotArea type="data" outline="0" fieldPosition="0">
        <references count="2">
          <reference field="4294967294" count="1" selected="0">
            <x v="0"/>
          </reference>
          <reference field="2" count="1" selected="0">
            <x v="1"/>
          </reference>
        </references>
      </pivotArea>
    </chartFormat>
    <chartFormat chart="6" format="35">
      <pivotArea type="data" outline="0" fieldPosition="0">
        <references count="2">
          <reference field="4294967294" count="1" selected="0">
            <x v="0"/>
          </reference>
          <reference field="2" count="1" selected="0">
            <x v="2"/>
          </reference>
        </references>
      </pivotArea>
    </chartFormat>
    <chartFormat chart="6" format="36">
      <pivotArea type="data" outline="0" fieldPosition="0">
        <references count="2">
          <reference field="4294967294" count="1" selected="0">
            <x v="0"/>
          </reference>
          <reference field="2" count="1" selected="0">
            <x v="3"/>
          </reference>
        </references>
      </pivotArea>
    </chartFormat>
    <chartFormat chart="6" format="37">
      <pivotArea type="data" outline="0" fieldPosition="0">
        <references count="2">
          <reference field="4294967294" count="1" selected="0">
            <x v="0"/>
          </reference>
          <reference field="2" count="1" selected="0">
            <x v="4"/>
          </reference>
        </references>
      </pivotArea>
    </chartFormat>
    <chartFormat chart="6" format="38">
      <pivotArea type="data" outline="0" fieldPosition="0">
        <references count="2">
          <reference field="4294967294" count="1" selected="0">
            <x v="0"/>
          </reference>
          <reference field="2" count="1" selected="0">
            <x v="5"/>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9.bin"/><Relationship Id="rId1" Type="http://schemas.openxmlformats.org/officeDocument/2006/relationships/pivotTable" Target="../pivotTables/pivotTable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showGridLines="0" tabSelected="1" zoomScale="81" zoomScaleNormal="81" workbookViewId="0">
      <selection activeCell="K9" sqref="K9"/>
    </sheetView>
  </sheetViews>
  <sheetFormatPr defaultRowHeight="14.5" x14ac:dyDescent="0.35"/>
  <cols>
    <col min="1" max="1" width="5" style="62" customWidth="1"/>
    <col min="2" max="2" width="37.81640625" style="62" customWidth="1"/>
    <col min="3" max="3" width="62.7265625" style="62" customWidth="1"/>
    <col min="4" max="4" width="15.1796875" style="62" customWidth="1"/>
  </cols>
  <sheetData>
    <row r="1" spans="1:4" s="199" customFormat="1" x14ac:dyDescent="0.35">
      <c r="A1" s="199" t="s">
        <v>807</v>
      </c>
    </row>
    <row r="2" spans="1:4" ht="30" customHeight="1" x14ac:dyDescent="0.35">
      <c r="A2" s="217" t="s">
        <v>796</v>
      </c>
      <c r="B2" s="218"/>
      <c r="C2" s="218"/>
      <c r="D2" s="219"/>
    </row>
    <row r="3" spans="1:4" s="155" customFormat="1" ht="30" customHeight="1" x14ac:dyDescent="0.35">
      <c r="A3" s="220" t="s">
        <v>797</v>
      </c>
      <c r="B3" s="221"/>
      <c r="C3" s="221"/>
      <c r="D3" s="222"/>
    </row>
    <row r="4" spans="1:4" s="68" customFormat="1" ht="47" customHeight="1" x14ac:dyDescent="0.35">
      <c r="A4" s="216" t="s">
        <v>588</v>
      </c>
      <c r="B4" s="216"/>
      <c r="C4" s="216"/>
      <c r="D4" s="216"/>
    </row>
    <row r="5" spans="1:4" ht="15.5" x14ac:dyDescent="0.35">
      <c r="A5" s="173" t="s">
        <v>538</v>
      </c>
      <c r="B5" s="173" t="s">
        <v>590</v>
      </c>
      <c r="C5" s="173" t="s">
        <v>591</v>
      </c>
      <c r="D5" s="173" t="s">
        <v>592</v>
      </c>
    </row>
    <row r="6" spans="1:4" ht="56" customHeight="1" x14ac:dyDescent="0.35">
      <c r="A6" s="200">
        <v>1</v>
      </c>
      <c r="B6" s="201" t="s">
        <v>593</v>
      </c>
      <c r="C6" s="202" t="s">
        <v>589</v>
      </c>
      <c r="D6" s="214" t="s">
        <v>594</v>
      </c>
    </row>
    <row r="7" spans="1:4" ht="36" customHeight="1" x14ac:dyDescent="0.35">
      <c r="A7" s="203">
        <v>2</v>
      </c>
      <c r="B7" s="204" t="s">
        <v>595</v>
      </c>
      <c r="C7" s="205" t="s">
        <v>596</v>
      </c>
      <c r="D7" s="215" t="s">
        <v>594</v>
      </c>
    </row>
    <row r="8" spans="1:4" ht="39.5" customHeight="1" x14ac:dyDescent="0.35">
      <c r="A8" s="203">
        <v>3</v>
      </c>
      <c r="B8" s="204" t="s">
        <v>597</v>
      </c>
      <c r="C8" s="205" t="s">
        <v>598</v>
      </c>
      <c r="D8" s="215" t="s">
        <v>594</v>
      </c>
    </row>
    <row r="9" spans="1:4" ht="41" customHeight="1" x14ac:dyDescent="0.35">
      <c r="A9" s="203">
        <v>4</v>
      </c>
      <c r="B9" s="204" t="s">
        <v>599</v>
      </c>
      <c r="C9" s="205" t="s">
        <v>600</v>
      </c>
      <c r="D9" s="215" t="s">
        <v>594</v>
      </c>
    </row>
    <row r="10" spans="1:4" ht="56" customHeight="1" x14ac:dyDescent="0.35">
      <c r="A10" s="203">
        <v>5</v>
      </c>
      <c r="B10" s="204" t="s">
        <v>601</v>
      </c>
      <c r="C10" s="205" t="s">
        <v>602</v>
      </c>
      <c r="D10" s="215" t="s">
        <v>594</v>
      </c>
    </row>
    <row r="11" spans="1:4" ht="31.5" customHeight="1" x14ac:dyDescent="0.35">
      <c r="A11" s="203">
        <v>6</v>
      </c>
      <c r="B11" s="204" t="s">
        <v>640</v>
      </c>
      <c r="C11" s="205" t="s">
        <v>644</v>
      </c>
      <c r="D11" s="215" t="s">
        <v>594</v>
      </c>
    </row>
    <row r="12" spans="1:4" ht="39" customHeight="1" x14ac:dyDescent="0.35">
      <c r="A12" s="203">
        <v>7</v>
      </c>
      <c r="B12" s="204" t="s">
        <v>639</v>
      </c>
      <c r="C12" s="205" t="s">
        <v>643</v>
      </c>
      <c r="D12" s="215" t="s">
        <v>594</v>
      </c>
    </row>
    <row r="13" spans="1:4" s="156" customFormat="1" ht="39" customHeight="1" x14ac:dyDescent="0.35">
      <c r="A13" s="203">
        <v>8</v>
      </c>
      <c r="B13" s="204" t="s">
        <v>806</v>
      </c>
      <c r="C13" s="205" t="s">
        <v>805</v>
      </c>
      <c r="D13" s="215" t="s">
        <v>594</v>
      </c>
    </row>
    <row r="14" spans="1:4" ht="37.5" customHeight="1" x14ac:dyDescent="0.35">
      <c r="A14" s="203">
        <v>9</v>
      </c>
      <c r="B14" s="204" t="s">
        <v>641</v>
      </c>
      <c r="C14" s="205" t="s">
        <v>645</v>
      </c>
      <c r="D14" s="215" t="s">
        <v>594</v>
      </c>
    </row>
    <row r="15" spans="1:4" ht="38" customHeight="1" x14ac:dyDescent="0.35">
      <c r="A15" s="203">
        <v>10</v>
      </c>
      <c r="B15" s="204" t="s">
        <v>642</v>
      </c>
      <c r="C15" s="205" t="s">
        <v>646</v>
      </c>
      <c r="D15" s="215" t="s">
        <v>594</v>
      </c>
    </row>
  </sheetData>
  <mergeCells count="3">
    <mergeCell ref="A4:D4"/>
    <mergeCell ref="A2:D2"/>
    <mergeCell ref="A3:D3"/>
  </mergeCells>
  <hyperlinks>
    <hyperlink ref="D6" location="Инструкция!A1" display="перейти" xr:uid="{83F36CD4-D56E-4C22-81A8-200D0DD931C9}"/>
    <hyperlink ref="D7" location="Памятка!A1" display="перейти" xr:uid="{4EF86236-188B-4670-BB76-8D6254EDE6D9}"/>
    <hyperlink ref="D8" location="Бланк_Хронометраж_Пустой!A1" display="перейти" xr:uid="{5BF46BDA-9A05-4AEF-8992-A351D5921741}"/>
    <hyperlink ref="D9" location="Бланк_Хронометраж_Пример!A1" display="перейти" xr:uid="{875A4BF0-C884-4DB0-BD43-33005527E27C}"/>
    <hyperlink ref="D10" location="'Сводка (форма+пример)'!A1" display="перейти" xr:uid="{336C9622-CC83-475C-9FD8-61BAB66C9F49}"/>
    <hyperlink ref="D11" location="Таблица_соответствия!A1" display="перейти" xr:uid="{D9552043-E0E1-45E2-A35D-840C01E02EA8}"/>
    <hyperlink ref="D12" location="Инструкция_Электрон_шаблон!A1" display="перейти" xr:uid="{F06CF1D9-C6C4-4D54-8002-316BED69C260}"/>
    <hyperlink ref="D13" location="Пример!A1" display="перейти" xr:uid="{DF703E34-B51F-4E17-9B5B-EC23D2FDD62D}"/>
    <hyperlink ref="D14" location="'В работу'!A1" display="перейти" xr:uid="{585B7590-A75B-4656-94ED-8FD4594A118C}"/>
    <hyperlink ref="D15" location="'Справочник временных затрат'!A1" display="перейти" xr:uid="{6CEEF37D-1005-47EC-891D-F1D27622E638}"/>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1"/>
  <sheetViews>
    <sheetView showGridLines="0" zoomScaleNormal="100" workbookViewId="0"/>
  </sheetViews>
  <sheetFormatPr defaultRowHeight="14.5" x14ac:dyDescent="0.35"/>
  <cols>
    <col min="1" max="1" width="6" style="62" customWidth="1"/>
    <col min="2" max="2" width="28.7265625" style="62" customWidth="1"/>
    <col min="3" max="3" width="30.6328125" style="62" customWidth="1"/>
    <col min="4" max="4" width="32" style="62" customWidth="1"/>
    <col min="5" max="5" width="28" style="62" customWidth="1"/>
  </cols>
  <sheetData>
    <row r="1" spans="1:6" s="155" customFormat="1" x14ac:dyDescent="0.35">
      <c r="A1" s="155" t="s">
        <v>593</v>
      </c>
    </row>
    <row r="2" spans="1:6" ht="35" customHeight="1" x14ac:dyDescent="0.35">
      <c r="A2" s="231" t="s">
        <v>603</v>
      </c>
      <c r="B2" s="232"/>
      <c r="C2" s="232"/>
      <c r="D2" s="232"/>
      <c r="E2" s="233"/>
    </row>
    <row r="3" spans="1:6" ht="5.5" customHeight="1" x14ac:dyDescent="0.35"/>
    <row r="4" spans="1:6" ht="52" customHeight="1" x14ac:dyDescent="0.35">
      <c r="A4" s="242" t="s">
        <v>604</v>
      </c>
      <c r="B4" s="243"/>
      <c r="C4" s="235" t="s">
        <v>795</v>
      </c>
      <c r="D4" s="236"/>
      <c r="E4" s="237"/>
    </row>
    <row r="5" spans="1:6" ht="5" customHeight="1" x14ac:dyDescent="0.35">
      <c r="B5" s="70"/>
      <c r="C5" s="238"/>
      <c r="D5" s="239"/>
      <c r="E5" s="240"/>
    </row>
    <row r="6" spans="1:6" ht="23" customHeight="1" x14ac:dyDescent="0.35">
      <c r="A6" s="248" t="s">
        <v>605</v>
      </c>
      <c r="B6" s="249"/>
      <c r="C6" s="241" t="s">
        <v>794</v>
      </c>
      <c r="D6" s="236"/>
      <c r="E6" s="237"/>
    </row>
    <row r="7" spans="1:6" x14ac:dyDescent="0.35">
      <c r="A7" s="250"/>
      <c r="B7" s="251"/>
      <c r="C7" s="238"/>
      <c r="D7" s="239"/>
      <c r="E7" s="240"/>
    </row>
    <row r="8" spans="1:6" s="68" customFormat="1" ht="14.5" customHeight="1" x14ac:dyDescent="0.35">
      <c r="A8" s="223" t="s">
        <v>606</v>
      </c>
      <c r="B8" s="224"/>
      <c r="C8" s="169" t="s">
        <v>607</v>
      </c>
      <c r="D8" s="256" t="s">
        <v>608</v>
      </c>
      <c r="E8" s="257"/>
    </row>
    <row r="9" spans="1:6" s="68" customFormat="1" ht="46.5" x14ac:dyDescent="0.35">
      <c r="A9" s="225"/>
      <c r="B9" s="226"/>
      <c r="C9" s="167" t="s">
        <v>609</v>
      </c>
      <c r="D9" s="95" t="s">
        <v>610</v>
      </c>
      <c r="E9" s="96" t="s">
        <v>611</v>
      </c>
    </row>
    <row r="10" spans="1:6" s="68" customFormat="1" ht="46.5" x14ac:dyDescent="0.35">
      <c r="A10" s="225"/>
      <c r="B10" s="226"/>
      <c r="C10" s="167" t="s">
        <v>612</v>
      </c>
      <c r="D10" s="95" t="s">
        <v>613</v>
      </c>
      <c r="E10" s="96" t="s">
        <v>614</v>
      </c>
    </row>
    <row r="11" spans="1:6" s="68" customFormat="1" ht="46.5" x14ac:dyDescent="0.35">
      <c r="A11" s="225"/>
      <c r="B11" s="226"/>
      <c r="C11" s="167" t="s">
        <v>615</v>
      </c>
      <c r="D11" s="95" t="s">
        <v>616</v>
      </c>
      <c r="E11" s="96" t="s">
        <v>617</v>
      </c>
    </row>
    <row r="12" spans="1:6" s="68" customFormat="1" ht="46.5" x14ac:dyDescent="0.35">
      <c r="A12" s="225"/>
      <c r="B12" s="226"/>
      <c r="C12" s="167" t="s">
        <v>618</v>
      </c>
      <c r="D12" s="95" t="s">
        <v>619</v>
      </c>
      <c r="E12" s="96" t="s">
        <v>620</v>
      </c>
    </row>
    <row r="13" spans="1:6" s="68" customFormat="1" ht="46.5" x14ac:dyDescent="0.35">
      <c r="A13" s="227"/>
      <c r="B13" s="228"/>
      <c r="C13" s="168" t="s">
        <v>621</v>
      </c>
      <c r="D13" s="97" t="s">
        <v>622</v>
      </c>
      <c r="E13" s="98"/>
    </row>
    <row r="14" spans="1:6" s="68" customFormat="1" ht="5" customHeight="1" x14ac:dyDescent="0.35">
      <c r="A14" s="72"/>
      <c r="B14" s="72"/>
      <c r="C14" s="73"/>
      <c r="D14" s="73"/>
      <c r="E14" s="74"/>
    </row>
    <row r="15" spans="1:6" ht="45.5" customHeight="1" x14ac:dyDescent="0.35">
      <c r="A15" s="259" t="s">
        <v>623</v>
      </c>
      <c r="B15" s="260"/>
      <c r="C15" s="229" t="s">
        <v>787</v>
      </c>
      <c r="D15" s="229"/>
      <c r="E15" s="230"/>
      <c r="F15" s="71"/>
    </row>
    <row r="16" spans="1:6" s="68" customFormat="1" ht="47.5" customHeight="1" x14ac:dyDescent="0.35">
      <c r="A16" s="252"/>
      <c r="B16" s="253"/>
      <c r="C16" s="229" t="s">
        <v>788</v>
      </c>
      <c r="D16" s="229"/>
      <c r="E16" s="230"/>
    </row>
    <row r="17" spans="1:6" s="68" customFormat="1" ht="55" customHeight="1" x14ac:dyDescent="0.35">
      <c r="A17" s="252"/>
      <c r="B17" s="253"/>
      <c r="C17" s="229" t="s">
        <v>789</v>
      </c>
      <c r="D17" s="229"/>
      <c r="E17" s="230"/>
    </row>
    <row r="18" spans="1:6" s="68" customFormat="1" ht="54.5" customHeight="1" x14ac:dyDescent="0.35">
      <c r="A18" s="252"/>
      <c r="B18" s="253"/>
      <c r="C18" s="229" t="s">
        <v>790</v>
      </c>
      <c r="D18" s="229"/>
      <c r="E18" s="230"/>
    </row>
    <row r="19" spans="1:6" s="68" customFormat="1" ht="38" customHeight="1" x14ac:dyDescent="0.35">
      <c r="A19" s="252"/>
      <c r="B19" s="253"/>
      <c r="C19" s="229" t="s">
        <v>791</v>
      </c>
      <c r="D19" s="229"/>
      <c r="E19" s="230"/>
    </row>
    <row r="20" spans="1:6" s="68" customFormat="1" ht="42.5" customHeight="1" x14ac:dyDescent="0.35">
      <c r="A20" s="252"/>
      <c r="B20" s="253"/>
      <c r="C20" s="229" t="s">
        <v>792</v>
      </c>
      <c r="D20" s="229"/>
      <c r="E20" s="230"/>
    </row>
    <row r="21" spans="1:6" s="68" customFormat="1" ht="37.5" customHeight="1" x14ac:dyDescent="0.35">
      <c r="A21" s="254"/>
      <c r="B21" s="255"/>
      <c r="C21" s="246" t="s">
        <v>793</v>
      </c>
      <c r="D21" s="246"/>
      <c r="E21" s="247"/>
    </row>
    <row r="22" spans="1:6" ht="6" customHeight="1" x14ac:dyDescent="0.35">
      <c r="C22" s="170"/>
      <c r="D22" s="171"/>
      <c r="E22" s="172"/>
    </row>
    <row r="23" spans="1:6" s="68" customFormat="1" ht="58" customHeight="1" x14ac:dyDescent="0.35">
      <c r="A23" s="261" t="s">
        <v>1</v>
      </c>
      <c r="B23" s="262"/>
      <c r="C23" s="272" t="s">
        <v>786</v>
      </c>
      <c r="D23" s="273"/>
      <c r="E23" s="273"/>
    </row>
    <row r="24" spans="1:6" s="34" customFormat="1" ht="25" customHeight="1" x14ac:dyDescent="0.35">
      <c r="A24" s="161"/>
      <c r="B24" s="162"/>
      <c r="C24" s="160" t="s">
        <v>223</v>
      </c>
      <c r="D24" s="159" t="s">
        <v>224</v>
      </c>
      <c r="E24" s="159" t="s">
        <v>225</v>
      </c>
    </row>
    <row r="25" spans="1:6" s="34" customFormat="1" ht="49.5" customHeight="1" x14ac:dyDescent="0.35">
      <c r="A25" s="161"/>
      <c r="B25" s="162"/>
      <c r="C25" s="165" t="s">
        <v>226</v>
      </c>
      <c r="D25" s="166" t="s">
        <v>227</v>
      </c>
      <c r="E25" s="166" t="s">
        <v>228</v>
      </c>
    </row>
    <row r="26" spans="1:6" s="34" customFormat="1" ht="49.5" customHeight="1" x14ac:dyDescent="0.35">
      <c r="A26" s="161"/>
      <c r="B26" s="162"/>
      <c r="C26" s="165" t="s">
        <v>229</v>
      </c>
      <c r="D26" s="166" t="s">
        <v>230</v>
      </c>
      <c r="E26" s="166" t="s">
        <v>231</v>
      </c>
    </row>
    <row r="27" spans="1:6" s="34" customFormat="1" ht="49.5" customHeight="1" x14ac:dyDescent="0.35">
      <c r="A27" s="161"/>
      <c r="B27" s="162"/>
      <c r="C27" s="165" t="s">
        <v>232</v>
      </c>
      <c r="D27" s="166" t="s">
        <v>233</v>
      </c>
      <c r="E27" s="166" t="s">
        <v>234</v>
      </c>
    </row>
    <row r="28" spans="1:6" s="34" customFormat="1" ht="49.5" customHeight="1" x14ac:dyDescent="0.35">
      <c r="A28" s="161"/>
      <c r="B28" s="162"/>
      <c r="C28" s="165" t="s">
        <v>235</v>
      </c>
      <c r="D28" s="166" t="s">
        <v>236</v>
      </c>
      <c r="E28" s="166" t="s">
        <v>237</v>
      </c>
    </row>
    <row r="29" spans="1:6" s="34" customFormat="1" ht="49.5" customHeight="1" x14ac:dyDescent="0.35">
      <c r="A29" s="163"/>
      <c r="B29" s="164"/>
      <c r="C29" s="165" t="s">
        <v>238</v>
      </c>
      <c r="D29" s="166" t="s">
        <v>239</v>
      </c>
      <c r="E29" s="166" t="s">
        <v>240</v>
      </c>
      <c r="F29" s="158"/>
    </row>
    <row r="30" spans="1:6" s="34" customFormat="1" ht="39" customHeight="1" x14ac:dyDescent="0.35">
      <c r="A30" s="274" t="s">
        <v>241</v>
      </c>
      <c r="B30" s="275"/>
      <c r="C30" s="275"/>
      <c r="D30" s="275"/>
      <c r="E30" s="276"/>
    </row>
    <row r="31" spans="1:6" s="68" customFormat="1" ht="35" customHeight="1" x14ac:dyDescent="0.35">
      <c r="A31" s="263" t="s">
        <v>2</v>
      </c>
      <c r="B31" s="264"/>
      <c r="C31" s="264"/>
      <c r="D31" s="264"/>
      <c r="E31" s="265"/>
    </row>
    <row r="32" spans="1:6" ht="67.5" customHeight="1" x14ac:dyDescent="0.35">
      <c r="A32" s="244" t="s">
        <v>630</v>
      </c>
      <c r="B32" s="245"/>
      <c r="C32" s="266" t="s">
        <v>629</v>
      </c>
      <c r="D32" s="267"/>
      <c r="E32" s="268"/>
    </row>
    <row r="33" spans="1:7" ht="4.5" customHeight="1" x14ac:dyDescent="0.35">
      <c r="B33" s="70"/>
      <c r="C33" s="269"/>
      <c r="D33" s="270"/>
      <c r="E33" s="271"/>
    </row>
    <row r="34" spans="1:7" ht="37.5" customHeight="1" x14ac:dyDescent="0.35">
      <c r="A34" s="249" t="s">
        <v>624</v>
      </c>
      <c r="B34" s="277"/>
      <c r="C34" s="157" t="s">
        <v>3</v>
      </c>
      <c r="D34" s="234" t="s">
        <v>638</v>
      </c>
      <c r="E34" s="234"/>
      <c r="F34" s="71"/>
      <c r="G34" s="71"/>
    </row>
    <row r="35" spans="1:7" ht="37.5" customHeight="1" x14ac:dyDescent="0.35">
      <c r="A35" s="278"/>
      <c r="B35" s="279"/>
      <c r="C35" s="94" t="s">
        <v>3</v>
      </c>
      <c r="D35" s="258" t="s">
        <v>625</v>
      </c>
      <c r="E35" s="258"/>
    </row>
    <row r="36" spans="1:7" ht="37.5" customHeight="1" x14ac:dyDescent="0.35">
      <c r="A36" s="278"/>
      <c r="B36" s="279"/>
      <c r="C36" s="94" t="s">
        <v>3</v>
      </c>
      <c r="D36" s="258" t="s">
        <v>626</v>
      </c>
      <c r="E36" s="258"/>
    </row>
    <row r="37" spans="1:7" ht="37.5" customHeight="1" x14ac:dyDescent="0.35">
      <c r="A37" s="278"/>
      <c r="B37" s="279"/>
      <c r="C37" s="94" t="s">
        <v>3</v>
      </c>
      <c r="D37" s="258" t="s">
        <v>627</v>
      </c>
      <c r="E37" s="258"/>
    </row>
    <row r="38" spans="1:7" ht="37.5" customHeight="1" x14ac:dyDescent="0.35">
      <c r="A38" s="280"/>
      <c r="B38" s="281"/>
      <c r="C38" s="94" t="s">
        <v>3</v>
      </c>
      <c r="D38" s="258" t="s">
        <v>628</v>
      </c>
      <c r="E38" s="258"/>
    </row>
    <row r="40" spans="1:7" x14ac:dyDescent="0.35">
      <c r="E40" s="213" t="s">
        <v>800</v>
      </c>
    </row>
    <row r="41" spans="1:7" ht="21" customHeight="1" x14ac:dyDescent="0.35">
      <c r="E41" s="213" t="s">
        <v>801</v>
      </c>
    </row>
  </sheetData>
  <mergeCells count="33">
    <mergeCell ref="D38:E38"/>
    <mergeCell ref="D37:E37"/>
    <mergeCell ref="D36:E36"/>
    <mergeCell ref="D35:E35"/>
    <mergeCell ref="A15:B15"/>
    <mergeCell ref="C18:E18"/>
    <mergeCell ref="C19:E19"/>
    <mergeCell ref="A23:B23"/>
    <mergeCell ref="A31:E31"/>
    <mergeCell ref="C32:E33"/>
    <mergeCell ref="C23:E23"/>
    <mergeCell ref="A30:E30"/>
    <mergeCell ref="A34:B38"/>
    <mergeCell ref="D34:E34"/>
    <mergeCell ref="C4:E5"/>
    <mergeCell ref="C6:E7"/>
    <mergeCell ref="A4:B4"/>
    <mergeCell ref="A32:B32"/>
    <mergeCell ref="C20:E20"/>
    <mergeCell ref="C21:E21"/>
    <mergeCell ref="A6:B7"/>
    <mergeCell ref="A16:B16"/>
    <mergeCell ref="A17:B17"/>
    <mergeCell ref="A18:B18"/>
    <mergeCell ref="A19:B19"/>
    <mergeCell ref="A20:B20"/>
    <mergeCell ref="A21:B21"/>
    <mergeCell ref="D8:E8"/>
    <mergeCell ref="A8:B13"/>
    <mergeCell ref="C15:E15"/>
    <mergeCell ref="C16:E16"/>
    <mergeCell ref="C17:E17"/>
    <mergeCell ref="A2:E2"/>
  </mergeCells>
  <hyperlinks>
    <hyperlink ref="E40" location="Инструкция!A1" display="В начало" xr:uid="{D9D52ACC-41D1-4945-AA57-8777D8526CBB}"/>
    <hyperlink ref="E41" location="Содержание!A1" display="Перейти к &quot;Содержанию&quot;" xr:uid="{D1CE5984-E838-4769-97EB-7BE411D8A64B}"/>
  </hyperlinks>
  <pageMargins left="0.35" right="0.35" top="0.45" bottom="0.45" header="0.5" footer="0.5"/>
  <pageSetup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2"/>
  <sheetViews>
    <sheetView showGridLines="0" zoomScaleNormal="100" workbookViewId="0"/>
  </sheetViews>
  <sheetFormatPr defaultColWidth="20" defaultRowHeight="14.5" x14ac:dyDescent="0.35"/>
  <cols>
    <col min="1" max="1" width="3" style="62" customWidth="1"/>
    <col min="2" max="2" width="18" style="62" customWidth="1"/>
    <col min="3" max="3" width="12.90625" style="62" customWidth="1"/>
    <col min="4" max="4" width="11.36328125" style="62" customWidth="1"/>
    <col min="5" max="5" width="1.81640625" style="62" customWidth="1"/>
    <col min="6" max="6" width="13.1796875" style="62" customWidth="1"/>
    <col min="7" max="7" width="38.81640625" style="62" customWidth="1"/>
    <col min="8" max="8" width="27.1796875" style="62" customWidth="1"/>
    <col min="9" max="16384" width="20" style="62"/>
  </cols>
  <sheetData>
    <row r="1" spans="1:8" s="155" customFormat="1" x14ac:dyDescent="0.35">
      <c r="A1" s="155" t="s">
        <v>798</v>
      </c>
    </row>
    <row r="2" spans="1:8" ht="31.5" customHeight="1" x14ac:dyDescent="0.35">
      <c r="A2" s="291" t="s">
        <v>4</v>
      </c>
      <c r="B2" s="292"/>
      <c r="C2" s="292"/>
      <c r="D2" s="292"/>
      <c r="E2" s="292"/>
      <c r="F2" s="292"/>
      <c r="G2" s="292"/>
      <c r="H2" s="293"/>
    </row>
    <row r="3" spans="1:8" ht="22" customHeight="1" x14ac:dyDescent="0.35">
      <c r="A3" s="322" t="s">
        <v>5</v>
      </c>
      <c r="B3" s="323"/>
      <c r="C3" s="323"/>
      <c r="D3" s="323"/>
      <c r="E3" s="323"/>
      <c r="F3" s="323"/>
      <c r="G3" s="323"/>
      <c r="H3" s="324"/>
    </row>
    <row r="4" spans="1:8" ht="17" customHeight="1" x14ac:dyDescent="0.35">
      <c r="A4" s="304" t="s">
        <v>6</v>
      </c>
      <c r="B4" s="305"/>
      <c r="C4" s="305"/>
      <c r="D4" s="306"/>
      <c r="E4" s="153"/>
      <c r="F4" s="307" t="s">
        <v>7</v>
      </c>
      <c r="G4" s="308"/>
      <c r="H4" s="309"/>
    </row>
    <row r="5" spans="1:8" ht="16.5" customHeight="1" x14ac:dyDescent="0.35">
      <c r="A5" s="282" t="s">
        <v>631</v>
      </c>
      <c r="B5" s="283"/>
      <c r="C5" s="283"/>
      <c r="D5" s="284"/>
      <c r="E5" s="153"/>
      <c r="F5" s="181" t="s">
        <v>8</v>
      </c>
      <c r="G5" s="181" t="s">
        <v>9</v>
      </c>
      <c r="H5" s="182" t="s">
        <v>10</v>
      </c>
    </row>
    <row r="6" spans="1:8" ht="43.5" customHeight="1" x14ac:dyDescent="0.35">
      <c r="A6" s="285"/>
      <c r="B6" s="286"/>
      <c r="C6" s="286"/>
      <c r="D6" s="287"/>
      <c r="E6" s="153"/>
      <c r="F6" s="174" t="s">
        <v>11</v>
      </c>
      <c r="G6" s="175" t="s">
        <v>635</v>
      </c>
      <c r="H6" s="176" t="s">
        <v>12</v>
      </c>
    </row>
    <row r="7" spans="1:8" ht="56" customHeight="1" x14ac:dyDescent="0.35">
      <c r="A7" s="285"/>
      <c r="B7" s="286"/>
      <c r="C7" s="286"/>
      <c r="D7" s="287"/>
      <c r="E7" s="153"/>
      <c r="F7" s="174" t="s">
        <v>13</v>
      </c>
      <c r="G7" s="175" t="s">
        <v>636</v>
      </c>
      <c r="H7" s="176" t="s">
        <v>637</v>
      </c>
    </row>
    <row r="8" spans="1:8" ht="35.5" customHeight="1" x14ac:dyDescent="0.35">
      <c r="A8" s="285"/>
      <c r="B8" s="286"/>
      <c r="C8" s="286"/>
      <c r="D8" s="287"/>
      <c r="E8" s="153"/>
      <c r="F8" s="174" t="s">
        <v>14</v>
      </c>
      <c r="G8" s="175" t="s">
        <v>15</v>
      </c>
      <c r="H8" s="176" t="s">
        <v>16</v>
      </c>
    </row>
    <row r="9" spans="1:8" ht="40.5" customHeight="1" x14ac:dyDescent="0.35">
      <c r="A9" s="288"/>
      <c r="B9" s="289"/>
      <c r="C9" s="289"/>
      <c r="D9" s="290"/>
      <c r="E9" s="153"/>
      <c r="F9" s="174" t="s">
        <v>17</v>
      </c>
      <c r="G9" s="175" t="s">
        <v>18</v>
      </c>
      <c r="H9" s="176" t="s">
        <v>19</v>
      </c>
    </row>
    <row r="10" spans="1:8" ht="17" customHeight="1" x14ac:dyDescent="0.35">
      <c r="A10" s="304" t="s">
        <v>23</v>
      </c>
      <c r="B10" s="305"/>
      <c r="C10" s="305"/>
      <c r="D10" s="180"/>
      <c r="E10" s="153"/>
      <c r="F10" s="174" t="s">
        <v>20</v>
      </c>
      <c r="G10" s="175" t="s">
        <v>21</v>
      </c>
      <c r="H10" s="176" t="s">
        <v>22</v>
      </c>
    </row>
    <row r="11" spans="1:8" ht="17" customHeight="1" x14ac:dyDescent="0.35">
      <c r="A11" s="313" t="s">
        <v>634</v>
      </c>
      <c r="B11" s="314"/>
      <c r="C11" s="314"/>
      <c r="D11" s="315"/>
      <c r="E11" s="153"/>
      <c r="F11" s="153"/>
      <c r="G11" s="153"/>
      <c r="H11" s="178"/>
    </row>
    <row r="12" spans="1:8" ht="17" customHeight="1" x14ac:dyDescent="0.35">
      <c r="A12" s="316"/>
      <c r="B12" s="317"/>
      <c r="C12" s="317"/>
      <c r="D12" s="318"/>
      <c r="E12" s="153"/>
      <c r="F12" s="307" t="s">
        <v>24</v>
      </c>
      <c r="G12" s="308"/>
      <c r="H12" s="309"/>
    </row>
    <row r="13" spans="1:8" ht="17" customHeight="1" x14ac:dyDescent="0.35">
      <c r="A13" s="316"/>
      <c r="B13" s="317"/>
      <c r="C13" s="317"/>
      <c r="D13" s="318"/>
      <c r="E13" s="153"/>
      <c r="F13" s="299" t="s">
        <v>633</v>
      </c>
      <c r="G13" s="300"/>
      <c r="H13" s="301"/>
    </row>
    <row r="14" spans="1:8" ht="17" customHeight="1" x14ac:dyDescent="0.35">
      <c r="A14" s="316"/>
      <c r="B14" s="317"/>
      <c r="C14" s="317"/>
      <c r="D14" s="318"/>
      <c r="E14" s="153"/>
      <c r="F14" s="302"/>
      <c r="G14" s="302"/>
      <c r="H14" s="303"/>
    </row>
    <row r="15" spans="1:8" ht="17" customHeight="1" x14ac:dyDescent="0.35">
      <c r="A15" s="316"/>
      <c r="B15" s="317"/>
      <c r="C15" s="317"/>
      <c r="D15" s="318"/>
      <c r="E15" s="153"/>
      <c r="F15" s="302"/>
      <c r="G15" s="302"/>
      <c r="H15" s="303"/>
    </row>
    <row r="16" spans="1:8" ht="70.5" customHeight="1" x14ac:dyDescent="0.35">
      <c r="A16" s="319"/>
      <c r="B16" s="320"/>
      <c r="C16" s="320"/>
      <c r="D16" s="321"/>
      <c r="E16" s="153"/>
      <c r="F16" s="302"/>
      <c r="G16" s="302"/>
      <c r="H16" s="303"/>
    </row>
    <row r="17" spans="1:8" ht="8" customHeight="1" x14ac:dyDescent="0.35">
      <c r="A17" s="177"/>
      <c r="B17" s="154"/>
      <c r="C17" s="154"/>
      <c r="D17" s="153"/>
      <c r="E17" s="153"/>
      <c r="F17" s="153"/>
      <c r="G17" s="153"/>
      <c r="H17" s="178"/>
    </row>
    <row r="18" spans="1:8" ht="17" customHeight="1" x14ac:dyDescent="0.35">
      <c r="A18" s="304" t="s">
        <v>25</v>
      </c>
      <c r="B18" s="305"/>
      <c r="C18" s="306"/>
      <c r="D18" s="153"/>
      <c r="E18" s="153"/>
      <c r="F18" s="307" t="s">
        <v>26</v>
      </c>
      <c r="G18" s="308"/>
      <c r="H18" s="309"/>
    </row>
    <row r="19" spans="1:8" ht="17" customHeight="1" x14ac:dyDescent="0.35">
      <c r="A19" s="325" t="s">
        <v>632</v>
      </c>
      <c r="B19" s="300"/>
      <c r="C19" s="300"/>
      <c r="D19" s="302"/>
      <c r="E19" s="153"/>
      <c r="F19" s="299" t="s">
        <v>27</v>
      </c>
      <c r="G19" s="300"/>
      <c r="H19" s="301"/>
    </row>
    <row r="20" spans="1:8" ht="17" customHeight="1" x14ac:dyDescent="0.35">
      <c r="A20" s="326"/>
      <c r="B20" s="302"/>
      <c r="C20" s="302"/>
      <c r="D20" s="302"/>
      <c r="E20" s="153"/>
      <c r="F20" s="302"/>
      <c r="G20" s="302"/>
      <c r="H20" s="303"/>
    </row>
    <row r="21" spans="1:8" ht="17" customHeight="1" x14ac:dyDescent="0.35">
      <c r="A21" s="326"/>
      <c r="B21" s="302"/>
      <c r="C21" s="302"/>
      <c r="D21" s="302"/>
      <c r="E21" s="153"/>
      <c r="F21" s="302"/>
      <c r="G21" s="302"/>
      <c r="H21" s="303"/>
    </row>
    <row r="22" spans="1:8" ht="17" customHeight="1" x14ac:dyDescent="0.35">
      <c r="A22" s="326"/>
      <c r="B22" s="302"/>
      <c r="C22" s="302"/>
      <c r="D22" s="302"/>
      <c r="E22" s="153"/>
      <c r="F22" s="302"/>
      <c r="G22" s="302"/>
      <c r="H22" s="303"/>
    </row>
    <row r="23" spans="1:8" ht="17" customHeight="1" x14ac:dyDescent="0.35">
      <c r="A23" s="326"/>
      <c r="B23" s="302"/>
      <c r="C23" s="302"/>
      <c r="D23" s="302"/>
      <c r="E23" s="153"/>
      <c r="F23" s="302"/>
      <c r="G23" s="302"/>
      <c r="H23" s="303"/>
    </row>
    <row r="24" spans="1:8" ht="30.5" customHeight="1" x14ac:dyDescent="0.35">
      <c r="A24" s="326"/>
      <c r="B24" s="302"/>
      <c r="C24" s="302"/>
      <c r="D24" s="302"/>
      <c r="E24" s="153"/>
      <c r="F24" s="302"/>
      <c r="G24" s="302"/>
      <c r="H24" s="303"/>
    </row>
    <row r="25" spans="1:8" ht="6.5" customHeight="1" x14ac:dyDescent="0.35">
      <c r="A25" s="177"/>
      <c r="B25" s="154"/>
      <c r="C25" s="154"/>
      <c r="D25" s="153"/>
      <c r="E25" s="153"/>
      <c r="F25" s="153"/>
      <c r="G25" s="153"/>
      <c r="H25" s="178"/>
    </row>
    <row r="26" spans="1:8" ht="17" customHeight="1" x14ac:dyDescent="0.35">
      <c r="A26" s="294" t="s">
        <v>28</v>
      </c>
      <c r="B26" s="295"/>
      <c r="C26" s="295"/>
      <c r="D26" s="295"/>
      <c r="E26" s="153"/>
      <c r="F26" s="310" t="s">
        <v>29</v>
      </c>
      <c r="G26" s="295"/>
      <c r="H26" s="311"/>
    </row>
    <row r="27" spans="1:8" ht="17" customHeight="1" x14ac:dyDescent="0.35">
      <c r="A27" s="296"/>
      <c r="B27" s="295"/>
      <c r="C27" s="295"/>
      <c r="D27" s="295"/>
      <c r="E27" s="153"/>
      <c r="F27" s="295"/>
      <c r="G27" s="295"/>
      <c r="H27" s="311"/>
    </row>
    <row r="28" spans="1:8" ht="17" customHeight="1" x14ac:dyDescent="0.35">
      <c r="A28" s="296"/>
      <c r="B28" s="295"/>
      <c r="C28" s="295"/>
      <c r="D28" s="295"/>
      <c r="E28" s="153"/>
      <c r="F28" s="295"/>
      <c r="G28" s="295"/>
      <c r="H28" s="311"/>
    </row>
    <row r="29" spans="1:8" ht="17" customHeight="1" x14ac:dyDescent="0.35">
      <c r="A29" s="297"/>
      <c r="B29" s="298"/>
      <c r="C29" s="298"/>
      <c r="D29" s="298"/>
      <c r="E29" s="179"/>
      <c r="F29" s="298"/>
      <c r="G29" s="298"/>
      <c r="H29" s="312"/>
    </row>
    <row r="30" spans="1:8" s="156" customFormat="1" x14ac:dyDescent="0.35">
      <c r="H30" s="213" t="s">
        <v>800</v>
      </c>
    </row>
    <row r="31" spans="1:8" s="156" customFormat="1" ht="21" customHeight="1" x14ac:dyDescent="0.35">
      <c r="H31" s="213" t="s">
        <v>801</v>
      </c>
    </row>
    <row r="32" spans="1:8" x14ac:dyDescent="0.35">
      <c r="A32" s="67"/>
      <c r="B32" s="67"/>
      <c r="C32" s="67"/>
    </row>
    <row r="33" spans="1:3" x14ac:dyDescent="0.35">
      <c r="A33" s="67"/>
      <c r="B33" s="67"/>
      <c r="C33" s="67"/>
    </row>
    <row r="34" spans="1:3" x14ac:dyDescent="0.35">
      <c r="A34" s="67"/>
      <c r="B34" s="67"/>
      <c r="C34" s="67"/>
    </row>
    <row r="35" spans="1:3" ht="39" customHeight="1" x14ac:dyDescent="0.35">
      <c r="A35" s="67"/>
      <c r="B35" s="67"/>
      <c r="C35" s="67"/>
    </row>
    <row r="36" spans="1:3" ht="15" customHeight="1" thickBot="1" x14ac:dyDescent="0.4">
      <c r="A36" s="67"/>
      <c r="B36" s="67"/>
      <c r="C36" s="67"/>
    </row>
    <row r="37" spans="1:3" ht="24" customHeight="1" thickBot="1" x14ac:dyDescent="0.4">
      <c r="A37" s="67"/>
      <c r="B37" s="67"/>
      <c r="C37" s="67"/>
    </row>
    <row r="38" spans="1:3" ht="39" customHeight="1" x14ac:dyDescent="0.35">
      <c r="A38" s="67"/>
      <c r="B38" s="67"/>
      <c r="C38" s="67"/>
    </row>
    <row r="39" spans="1:3" ht="52" customHeight="1" x14ac:dyDescent="0.35">
      <c r="A39" s="67"/>
      <c r="B39" s="67"/>
      <c r="C39" s="67"/>
    </row>
    <row r="40" spans="1:3" ht="26" customHeight="1" x14ac:dyDescent="0.35">
      <c r="A40" s="67"/>
      <c r="B40" s="67"/>
      <c r="C40" s="67"/>
    </row>
    <row r="41" spans="1:3" ht="26" customHeight="1" x14ac:dyDescent="0.35">
      <c r="A41" s="67"/>
      <c r="B41" s="67"/>
      <c r="C41" s="67"/>
    </row>
    <row r="42" spans="1:3" ht="26.5" customHeight="1" thickBot="1" x14ac:dyDescent="0.4">
      <c r="A42" s="67"/>
      <c r="B42" s="67"/>
      <c r="C42" s="67"/>
    </row>
    <row r="43" spans="1:3" ht="24" customHeight="1" thickBot="1" x14ac:dyDescent="0.4">
      <c r="A43" s="67"/>
      <c r="B43" s="67"/>
      <c r="C43" s="67"/>
    </row>
    <row r="44" spans="1:3" ht="26" customHeight="1" x14ac:dyDescent="0.35">
      <c r="A44" s="67"/>
      <c r="B44" s="67"/>
      <c r="C44" s="67"/>
    </row>
    <row r="45" spans="1:3" ht="26" customHeight="1" x14ac:dyDescent="0.35">
      <c r="A45" s="67"/>
      <c r="B45" s="67"/>
      <c r="C45" s="67"/>
    </row>
    <row r="46" spans="1:3" x14ac:dyDescent="0.35">
      <c r="A46" s="67"/>
      <c r="B46" s="67"/>
      <c r="C46" s="67"/>
    </row>
    <row r="47" spans="1:3" ht="26" customHeight="1" x14ac:dyDescent="0.35">
      <c r="A47" s="67"/>
      <c r="B47" s="67"/>
      <c r="C47" s="67"/>
    </row>
    <row r="48" spans="1:3" ht="39" customHeight="1" x14ac:dyDescent="0.35">
      <c r="A48" s="67"/>
      <c r="B48" s="67"/>
      <c r="C48" s="67"/>
    </row>
    <row r="49" spans="1:3" ht="34.5" customHeight="1" x14ac:dyDescent="0.35">
      <c r="A49" s="67"/>
      <c r="B49" s="67"/>
      <c r="C49" s="67"/>
    </row>
    <row r="50" spans="1:3" ht="26" customHeight="1" x14ac:dyDescent="0.35">
      <c r="A50" s="67"/>
      <c r="B50" s="67"/>
      <c r="C50" s="67"/>
    </row>
    <row r="51" spans="1:3" ht="39" customHeight="1" x14ac:dyDescent="0.35">
      <c r="A51" s="67"/>
      <c r="B51" s="67"/>
      <c r="C51" s="67"/>
    </row>
    <row r="52" spans="1:3" ht="38.5" customHeight="1" x14ac:dyDescent="0.35">
      <c r="A52" s="67"/>
      <c r="B52" s="67"/>
      <c r="C52" s="67"/>
    </row>
  </sheetData>
  <mergeCells count="15">
    <mergeCell ref="A5:D9"/>
    <mergeCell ref="A2:H2"/>
    <mergeCell ref="A26:D29"/>
    <mergeCell ref="F19:H24"/>
    <mergeCell ref="A4:D4"/>
    <mergeCell ref="F4:H4"/>
    <mergeCell ref="F26:H29"/>
    <mergeCell ref="A11:D16"/>
    <mergeCell ref="A3:H3"/>
    <mergeCell ref="A19:D24"/>
    <mergeCell ref="F13:H16"/>
    <mergeCell ref="A10:C10"/>
    <mergeCell ref="A18:C18"/>
    <mergeCell ref="F12:H12"/>
    <mergeCell ref="F18:H18"/>
  </mergeCells>
  <hyperlinks>
    <hyperlink ref="H30" location="Памятка!A1" display="В начало" xr:uid="{E6A864C4-60CB-4DEA-BA7B-2EAFFEF23093}"/>
    <hyperlink ref="H31" location="Содержание!A1" display="Перейти к &quot;Содержанию&quot;" xr:uid="{562CBB45-3BCE-4ECB-840A-44926884B064}"/>
  </hyperlinks>
  <printOptions horizontalCentered="1"/>
  <pageMargins left="0.23622047244094491" right="0.23622047244094491" top="0.23622047244094491" bottom="0.23622047244094491" header="0.31496062992125984" footer="0.31496062992125984"/>
  <pageSetup paperSize="9" scale="82"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8"/>
  <sheetViews>
    <sheetView zoomScale="75" zoomScaleNormal="75" workbookViewId="0"/>
  </sheetViews>
  <sheetFormatPr defaultRowHeight="14.5" x14ac:dyDescent="0.35"/>
  <cols>
    <col min="1" max="1" width="1.90625" style="65" customWidth="1"/>
    <col min="2" max="3" width="10.1796875" style="65" customWidth="1"/>
    <col min="4" max="4" width="17.26953125" style="65" customWidth="1"/>
    <col min="5" max="5" width="16.54296875" style="65" customWidth="1"/>
    <col min="6" max="6" width="17" style="65" customWidth="1"/>
    <col min="7" max="7" width="30.54296875" style="65" customWidth="1"/>
    <col min="8" max="8" width="25.7265625" style="65" customWidth="1"/>
    <col min="9" max="9" width="37.1796875" style="65" customWidth="1"/>
    <col min="10" max="10" width="1.1796875" style="65" customWidth="1"/>
    <col min="11" max="19" width="8.7265625" style="65" customWidth="1"/>
    <col min="20" max="16384" width="8.7265625" style="65"/>
  </cols>
  <sheetData>
    <row r="1" spans="1:14" s="69" customFormat="1" x14ac:dyDescent="0.35">
      <c r="B1" s="72" t="s">
        <v>693</v>
      </c>
    </row>
    <row r="2" spans="1:14" ht="19" customHeight="1" thickBot="1" x14ac:dyDescent="0.4">
      <c r="B2" s="345"/>
      <c r="C2" s="346"/>
      <c r="D2" s="346"/>
      <c r="E2" s="346"/>
      <c r="F2" s="346"/>
      <c r="G2" s="346"/>
      <c r="H2" s="346"/>
      <c r="I2" s="346"/>
    </row>
    <row r="3" spans="1:14" ht="29.5" customHeight="1" thickBot="1" x14ac:dyDescent="0.4">
      <c r="A3" s="13"/>
      <c r="B3" s="327" t="s">
        <v>98</v>
      </c>
      <c r="C3" s="328"/>
      <c r="D3" s="329"/>
      <c r="E3" s="367" t="s">
        <v>107</v>
      </c>
      <c r="F3" s="349"/>
      <c r="G3" s="366" t="s">
        <v>110</v>
      </c>
      <c r="H3" s="362"/>
      <c r="I3" s="349"/>
    </row>
    <row r="4" spans="1:14" ht="21.5" customHeight="1" thickBot="1" x14ac:dyDescent="0.4">
      <c r="A4" s="13"/>
      <c r="B4" s="327"/>
      <c r="C4" s="328"/>
      <c r="D4" s="329"/>
      <c r="E4" s="363"/>
      <c r="F4" s="352"/>
      <c r="G4" s="346"/>
      <c r="H4" s="363"/>
      <c r="I4" s="352"/>
    </row>
    <row r="5" spans="1:14" ht="32" customHeight="1" thickBot="1" x14ac:dyDescent="0.4">
      <c r="B5" s="357" t="s">
        <v>453</v>
      </c>
      <c r="C5" s="328"/>
      <c r="D5" s="329"/>
      <c r="E5" s="8" t="s">
        <v>454</v>
      </c>
      <c r="F5" s="9" t="s">
        <v>455</v>
      </c>
      <c r="G5" s="31" t="s">
        <v>456</v>
      </c>
      <c r="H5" s="368"/>
      <c r="I5" s="334"/>
    </row>
    <row r="6" spans="1:14" ht="32" customHeight="1" thickBot="1" x14ac:dyDescent="0.4">
      <c r="B6" s="351"/>
      <c r="C6" s="346"/>
      <c r="D6" s="352"/>
      <c r="E6" s="10"/>
      <c r="F6" s="11"/>
      <c r="G6" s="31" t="s">
        <v>458</v>
      </c>
      <c r="H6" s="364"/>
      <c r="I6" s="365"/>
    </row>
    <row r="7" spans="1:14" ht="36.5" customHeight="1" thickBot="1" x14ac:dyDescent="0.4">
      <c r="B7" s="347" t="s">
        <v>460</v>
      </c>
      <c r="C7" s="348"/>
      <c r="D7" s="349"/>
      <c r="E7" s="353"/>
      <c r="F7" s="348"/>
      <c r="G7" s="348"/>
      <c r="H7" s="328"/>
      <c r="I7" s="329"/>
    </row>
    <row r="8" spans="1:14" ht="49.5" customHeight="1" thickBot="1" x14ac:dyDescent="0.4">
      <c r="B8" s="358" t="s">
        <v>462</v>
      </c>
      <c r="C8" s="359"/>
      <c r="D8" s="359"/>
      <c r="E8" s="359"/>
      <c r="F8" s="359"/>
      <c r="G8" s="360"/>
      <c r="H8" s="183" t="s">
        <v>463</v>
      </c>
      <c r="I8" s="30"/>
    </row>
    <row r="9" spans="1:14" ht="41.5" customHeight="1" thickBot="1" x14ac:dyDescent="0.4">
      <c r="B9" s="335" t="s">
        <v>464</v>
      </c>
      <c r="C9" s="323"/>
      <c r="D9" s="336"/>
      <c r="E9" s="369"/>
      <c r="F9" s="323"/>
      <c r="G9" s="323"/>
      <c r="H9" s="348"/>
      <c r="I9" s="349"/>
    </row>
    <row r="10" spans="1:14" ht="32" customHeight="1" thickBot="1" x14ac:dyDescent="0.4">
      <c r="B10" s="339" t="s">
        <v>466</v>
      </c>
      <c r="C10" s="328"/>
      <c r="D10" s="334"/>
      <c r="E10" s="350"/>
      <c r="F10" s="328"/>
      <c r="G10" s="328"/>
      <c r="H10" s="328"/>
      <c r="I10" s="329"/>
    </row>
    <row r="11" spans="1:14" ht="3" customHeight="1" thickBot="1" x14ac:dyDescent="0.4">
      <c r="B11" s="355"/>
      <c r="C11" s="356"/>
      <c r="D11" s="356"/>
      <c r="E11" s="356"/>
      <c r="F11" s="356"/>
      <c r="G11" s="356"/>
      <c r="H11" s="356"/>
      <c r="I11" s="356"/>
    </row>
    <row r="12" spans="1:14" ht="43.5" customHeight="1" thickBot="1" x14ac:dyDescent="0.4">
      <c r="B12" s="338" t="s">
        <v>347</v>
      </c>
      <c r="C12" s="329"/>
      <c r="D12" s="15"/>
      <c r="E12" s="354" t="s">
        <v>468</v>
      </c>
      <c r="F12" s="334"/>
      <c r="G12" s="361"/>
      <c r="H12" s="328"/>
      <c r="I12" s="329"/>
    </row>
    <row r="13" spans="1:14" ht="3" customHeight="1" thickBot="1" x14ac:dyDescent="0.4">
      <c r="B13" s="5"/>
      <c r="C13" s="5"/>
      <c r="E13" s="64"/>
      <c r="F13" s="64"/>
      <c r="G13" s="4"/>
      <c r="H13" s="4"/>
      <c r="I13" s="4"/>
    </row>
    <row r="14" spans="1:14" ht="15" customHeight="1" thickBot="1" x14ac:dyDescent="0.4">
      <c r="B14" s="333" t="s">
        <v>470</v>
      </c>
      <c r="C14" s="328"/>
      <c r="D14" s="334"/>
      <c r="E14" s="340" t="s">
        <v>471</v>
      </c>
      <c r="F14" s="328"/>
      <c r="G14" s="328"/>
      <c r="H14" s="328"/>
      <c r="I14" s="329"/>
      <c r="N14" s="29"/>
    </row>
    <row r="15" spans="1:14" ht="29.5" customHeight="1" thickBot="1" x14ac:dyDescent="0.4">
      <c r="B15" s="2" t="s">
        <v>472</v>
      </c>
      <c r="C15" s="22" t="s">
        <v>473</v>
      </c>
      <c r="D15" s="22" t="s">
        <v>474</v>
      </c>
      <c r="E15" s="373" t="s">
        <v>696</v>
      </c>
      <c r="F15" s="328"/>
      <c r="G15" s="374"/>
      <c r="H15" s="21" t="s">
        <v>695</v>
      </c>
      <c r="I15" s="3" t="s">
        <v>138</v>
      </c>
    </row>
    <row r="16" spans="1:14" ht="36" customHeight="1" x14ac:dyDescent="0.35">
      <c r="B16" s="23"/>
      <c r="C16" s="23"/>
      <c r="D16" s="24"/>
      <c r="E16" s="370"/>
      <c r="F16" s="371"/>
      <c r="G16" s="372"/>
      <c r="H16" s="16"/>
      <c r="I16" s="7"/>
    </row>
    <row r="17" spans="2:9" ht="32" customHeight="1" x14ac:dyDescent="0.35">
      <c r="B17" s="25"/>
      <c r="C17" s="25"/>
      <c r="D17" s="26"/>
      <c r="E17" s="330"/>
      <c r="F17" s="331"/>
      <c r="G17" s="332"/>
      <c r="H17" s="17"/>
      <c r="I17" s="6"/>
    </row>
    <row r="18" spans="2:9" ht="32" customHeight="1" x14ac:dyDescent="0.35">
      <c r="B18" s="25"/>
      <c r="C18" s="25"/>
      <c r="D18" s="26"/>
      <c r="E18" s="330"/>
      <c r="F18" s="331"/>
      <c r="G18" s="332"/>
      <c r="H18" s="17"/>
      <c r="I18" s="6"/>
    </row>
    <row r="19" spans="2:9" ht="32" customHeight="1" x14ac:dyDescent="0.35">
      <c r="B19" s="25"/>
      <c r="C19" s="25"/>
      <c r="D19" s="26"/>
      <c r="E19" s="330"/>
      <c r="F19" s="331"/>
      <c r="G19" s="332"/>
      <c r="H19" s="17"/>
      <c r="I19" s="6"/>
    </row>
    <row r="20" spans="2:9" ht="32" customHeight="1" x14ac:dyDescent="0.35">
      <c r="B20" s="25"/>
      <c r="C20" s="25"/>
      <c r="D20" s="26"/>
      <c r="E20" s="330"/>
      <c r="F20" s="331"/>
      <c r="G20" s="332"/>
      <c r="H20" s="17"/>
      <c r="I20" s="6"/>
    </row>
    <row r="21" spans="2:9" ht="32" customHeight="1" x14ac:dyDescent="0.35">
      <c r="B21" s="25"/>
      <c r="C21" s="25"/>
      <c r="D21" s="26"/>
      <c r="E21" s="330"/>
      <c r="F21" s="331"/>
      <c r="G21" s="332"/>
      <c r="H21" s="17"/>
      <c r="I21" s="6"/>
    </row>
    <row r="22" spans="2:9" ht="32" customHeight="1" x14ac:dyDescent="0.35">
      <c r="B22" s="25"/>
      <c r="C22" s="25"/>
      <c r="D22" s="26"/>
      <c r="E22" s="330"/>
      <c r="F22" s="331"/>
      <c r="G22" s="332"/>
      <c r="H22" s="17"/>
      <c r="I22" s="6"/>
    </row>
    <row r="23" spans="2:9" ht="32" customHeight="1" x14ac:dyDescent="0.35">
      <c r="B23" s="25"/>
      <c r="C23" s="25"/>
      <c r="D23" s="26"/>
      <c r="E23" s="330"/>
      <c r="F23" s="331"/>
      <c r="G23" s="332"/>
      <c r="H23" s="17"/>
      <c r="I23" s="6"/>
    </row>
    <row r="24" spans="2:9" ht="32" customHeight="1" x14ac:dyDescent="0.35">
      <c r="B24" s="25"/>
      <c r="C24" s="25"/>
      <c r="D24" s="26"/>
      <c r="E24" s="330"/>
      <c r="F24" s="331"/>
      <c r="G24" s="332"/>
      <c r="H24" s="17"/>
      <c r="I24" s="6"/>
    </row>
    <row r="25" spans="2:9" ht="32" customHeight="1" x14ac:dyDescent="0.35">
      <c r="B25" s="25"/>
      <c r="C25" s="25"/>
      <c r="D25" s="26"/>
      <c r="E25" s="330"/>
      <c r="F25" s="331"/>
      <c r="G25" s="332"/>
      <c r="H25" s="17"/>
      <c r="I25" s="6"/>
    </row>
    <row r="26" spans="2:9" ht="32" customHeight="1" x14ac:dyDescent="0.35">
      <c r="B26" s="25"/>
      <c r="C26" s="25"/>
      <c r="D26" s="26"/>
      <c r="E26" s="330"/>
      <c r="F26" s="331"/>
      <c r="G26" s="332"/>
      <c r="H26" s="17"/>
      <c r="I26" s="6"/>
    </row>
    <row r="27" spans="2:9" ht="32" customHeight="1" x14ac:dyDescent="0.35">
      <c r="B27" s="25"/>
      <c r="C27" s="25"/>
      <c r="D27" s="26"/>
      <c r="E27" s="330"/>
      <c r="F27" s="331"/>
      <c r="G27" s="332"/>
      <c r="H27" s="17"/>
      <c r="I27" s="6"/>
    </row>
    <row r="28" spans="2:9" ht="32" customHeight="1" x14ac:dyDescent="0.35">
      <c r="B28" s="25"/>
      <c r="C28" s="25"/>
      <c r="D28" s="26"/>
      <c r="E28" s="330"/>
      <c r="F28" s="331"/>
      <c r="G28" s="332"/>
      <c r="H28" s="17"/>
      <c r="I28" s="6"/>
    </row>
    <row r="29" spans="2:9" ht="32" customHeight="1" x14ac:dyDescent="0.35">
      <c r="B29" s="25"/>
      <c r="C29" s="25"/>
      <c r="D29" s="26"/>
      <c r="E29" s="330"/>
      <c r="F29" s="331"/>
      <c r="G29" s="332"/>
      <c r="H29" s="17"/>
      <c r="I29" s="6"/>
    </row>
    <row r="30" spans="2:9" ht="32" customHeight="1" x14ac:dyDescent="0.35">
      <c r="B30" s="25"/>
      <c r="C30" s="25"/>
      <c r="D30" s="26"/>
      <c r="E30" s="330"/>
      <c r="F30" s="331"/>
      <c r="G30" s="332"/>
      <c r="H30" s="17"/>
      <c r="I30" s="6"/>
    </row>
    <row r="31" spans="2:9" ht="32" customHeight="1" x14ac:dyDescent="0.35">
      <c r="B31" s="25"/>
      <c r="C31" s="25"/>
      <c r="D31" s="26"/>
      <c r="E31" s="330"/>
      <c r="F31" s="331"/>
      <c r="G31" s="332"/>
      <c r="H31" s="17"/>
      <c r="I31" s="6"/>
    </row>
    <row r="32" spans="2:9" ht="32" customHeight="1" x14ac:dyDescent="0.35">
      <c r="B32" s="25"/>
      <c r="C32" s="25"/>
      <c r="D32" s="26"/>
      <c r="E32" s="330"/>
      <c r="F32" s="331"/>
      <c r="G32" s="332"/>
      <c r="H32" s="17"/>
      <c r="I32" s="6"/>
    </row>
    <row r="33" spans="2:9" ht="32" customHeight="1" x14ac:dyDescent="0.35">
      <c r="B33" s="25"/>
      <c r="C33" s="25"/>
      <c r="D33" s="26"/>
      <c r="E33" s="330"/>
      <c r="F33" s="331"/>
      <c r="G33" s="332"/>
      <c r="H33" s="17"/>
      <c r="I33" s="6"/>
    </row>
    <row r="34" spans="2:9" ht="32" customHeight="1" x14ac:dyDescent="0.35">
      <c r="B34" s="25"/>
      <c r="C34" s="25"/>
      <c r="D34" s="26"/>
      <c r="E34" s="330"/>
      <c r="F34" s="331"/>
      <c r="G34" s="332"/>
      <c r="H34" s="17"/>
      <c r="I34" s="6"/>
    </row>
    <row r="35" spans="2:9" ht="32" customHeight="1" x14ac:dyDescent="0.35">
      <c r="B35" s="25"/>
      <c r="C35" s="25"/>
      <c r="D35" s="26"/>
      <c r="E35" s="330"/>
      <c r="F35" s="331"/>
      <c r="G35" s="332"/>
      <c r="H35" s="17"/>
      <c r="I35" s="6"/>
    </row>
    <row r="36" spans="2:9" ht="32" customHeight="1" x14ac:dyDescent="0.35">
      <c r="B36" s="25"/>
      <c r="C36" s="25"/>
      <c r="D36" s="26"/>
      <c r="E36" s="330"/>
      <c r="F36" s="331"/>
      <c r="G36" s="332"/>
      <c r="H36" s="17"/>
      <c r="I36" s="6"/>
    </row>
    <row r="37" spans="2:9" ht="32" customHeight="1" x14ac:dyDescent="0.35">
      <c r="B37" s="25"/>
      <c r="C37" s="25"/>
      <c r="D37" s="26"/>
      <c r="E37" s="330"/>
      <c r="F37" s="331"/>
      <c r="G37" s="332"/>
      <c r="H37" s="17"/>
      <c r="I37" s="6"/>
    </row>
    <row r="38" spans="2:9" ht="32" customHeight="1" x14ac:dyDescent="0.35">
      <c r="B38" s="25"/>
      <c r="C38" s="25"/>
      <c r="D38" s="26"/>
      <c r="E38" s="330"/>
      <c r="F38" s="331"/>
      <c r="G38" s="332"/>
      <c r="H38" s="17"/>
      <c r="I38" s="6"/>
    </row>
    <row r="39" spans="2:9" ht="32" customHeight="1" x14ac:dyDescent="0.35">
      <c r="B39" s="25"/>
      <c r="C39" s="25"/>
      <c r="D39" s="26"/>
      <c r="E39" s="330"/>
      <c r="F39" s="331"/>
      <c r="G39" s="332"/>
      <c r="H39" s="17"/>
      <c r="I39" s="6"/>
    </row>
    <row r="40" spans="2:9" ht="32" customHeight="1" x14ac:dyDescent="0.35">
      <c r="B40" s="25"/>
      <c r="C40" s="25"/>
      <c r="D40" s="26"/>
      <c r="E40" s="330"/>
      <c r="F40" s="331"/>
      <c r="G40" s="332"/>
      <c r="H40" s="17"/>
      <c r="I40" s="6"/>
    </row>
    <row r="41" spans="2:9" ht="32" customHeight="1" x14ac:dyDescent="0.35">
      <c r="B41" s="25"/>
      <c r="C41" s="25"/>
      <c r="D41" s="26"/>
      <c r="E41" s="330"/>
      <c r="F41" s="331"/>
      <c r="G41" s="332"/>
      <c r="H41" s="17"/>
      <c r="I41" s="6"/>
    </row>
    <row r="42" spans="2:9" ht="32" customHeight="1" x14ac:dyDescent="0.35">
      <c r="B42" s="25"/>
      <c r="C42" s="25"/>
      <c r="D42" s="26"/>
      <c r="E42" s="330"/>
      <c r="F42" s="331"/>
      <c r="G42" s="332"/>
      <c r="H42" s="17"/>
      <c r="I42" s="6"/>
    </row>
    <row r="43" spans="2:9" ht="29" customHeight="1" x14ac:dyDescent="0.35">
      <c r="B43" s="25"/>
      <c r="C43" s="25"/>
      <c r="D43" s="26"/>
      <c r="E43" s="330"/>
      <c r="F43" s="331"/>
      <c r="G43" s="332"/>
      <c r="H43" s="17"/>
      <c r="I43" s="6"/>
    </row>
    <row r="44" spans="2:9" ht="29.5" customHeight="1" thickBot="1" x14ac:dyDescent="0.4">
      <c r="B44" s="27"/>
      <c r="C44" s="27"/>
      <c r="D44" s="28"/>
      <c r="E44" s="342"/>
      <c r="F44" s="343"/>
      <c r="G44" s="344"/>
      <c r="H44" s="18"/>
      <c r="I44" s="12"/>
    </row>
    <row r="45" spans="2:9" ht="15" customHeight="1" thickBot="1" x14ac:dyDescent="0.4">
      <c r="B45" s="341" t="s">
        <v>141</v>
      </c>
      <c r="C45" s="334"/>
      <c r="D45" s="19">
        <f>SUM(D16:D44)</f>
        <v>0</v>
      </c>
      <c r="E45" s="337" t="s">
        <v>534</v>
      </c>
      <c r="F45" s="328"/>
      <c r="G45" s="328"/>
      <c r="H45" s="328"/>
      <c r="I45" s="329"/>
    </row>
    <row r="46" spans="2:9" x14ac:dyDescent="0.35">
      <c r="B46" s="1"/>
    </row>
    <row r="47" spans="2:9" s="156" customFormat="1" x14ac:dyDescent="0.35">
      <c r="I47" s="213" t="s">
        <v>800</v>
      </c>
    </row>
    <row r="48" spans="2:9" s="156" customFormat="1" ht="21" customHeight="1" x14ac:dyDescent="0.35">
      <c r="I48" s="213" t="s">
        <v>801</v>
      </c>
    </row>
  </sheetData>
  <mergeCells count="55">
    <mergeCell ref="H3:I4"/>
    <mergeCell ref="E18:G18"/>
    <mergeCell ref="E36:G36"/>
    <mergeCell ref="H6:I6"/>
    <mergeCell ref="E30:G30"/>
    <mergeCell ref="G3:G4"/>
    <mergeCell ref="E3:F4"/>
    <mergeCell ref="H5:I5"/>
    <mergeCell ref="E31:G31"/>
    <mergeCell ref="E9:I9"/>
    <mergeCell ref="E16:G16"/>
    <mergeCell ref="E15:G15"/>
    <mergeCell ref="E24:G24"/>
    <mergeCell ref="E29:G29"/>
    <mergeCell ref="E20:G20"/>
    <mergeCell ref="B2:I2"/>
    <mergeCell ref="B7:D7"/>
    <mergeCell ref="E26:G26"/>
    <mergeCell ref="E10:I10"/>
    <mergeCell ref="E17:G17"/>
    <mergeCell ref="B6:D6"/>
    <mergeCell ref="E23:G23"/>
    <mergeCell ref="E7:I7"/>
    <mergeCell ref="E12:F12"/>
    <mergeCell ref="B11:I11"/>
    <mergeCell ref="B5:D5"/>
    <mergeCell ref="E19:G19"/>
    <mergeCell ref="E21:G21"/>
    <mergeCell ref="E22:G22"/>
    <mergeCell ref="B8:G8"/>
    <mergeCell ref="G12:I12"/>
    <mergeCell ref="E45:I45"/>
    <mergeCell ref="E37:G37"/>
    <mergeCell ref="B12:C12"/>
    <mergeCell ref="E28:G28"/>
    <mergeCell ref="B10:D10"/>
    <mergeCell ref="E14:I14"/>
    <mergeCell ref="E27:G27"/>
    <mergeCell ref="E33:G33"/>
    <mergeCell ref="B45:C45"/>
    <mergeCell ref="E42:G42"/>
    <mergeCell ref="E39:G39"/>
    <mergeCell ref="E38:G38"/>
    <mergeCell ref="E44:G44"/>
    <mergeCell ref="E25:G25"/>
    <mergeCell ref="E43:G43"/>
    <mergeCell ref="E34:G34"/>
    <mergeCell ref="B4:D4"/>
    <mergeCell ref="B3:D3"/>
    <mergeCell ref="E41:G41"/>
    <mergeCell ref="E35:G35"/>
    <mergeCell ref="B14:D14"/>
    <mergeCell ref="E40:G40"/>
    <mergeCell ref="B9:D9"/>
    <mergeCell ref="E32:G32"/>
  </mergeCells>
  <dataValidations count="1">
    <dataValidation type="list" allowBlank="1" showInputMessage="1" showErrorMessage="1" errorTitle="Выберите тип работ из списка" error="Используйте только значения из выпадающего списка. Если действие смешанное, разделите его на несколько строк." promptTitle="Тип работ" prompt="Выберите тип работ из списка. Это нужно, чтобы сводка корректно посчитала минуты по категориям." sqref="H16:H44" xr:uid="{00000000-0002-0000-0600-000000000000}">
      <formula1>"Полезная работа/Значимая,Незначимая работа,Ожидание/уточнения,Перемещения,Потери (контроль),Потери (переделка),–"</formula1>
    </dataValidation>
  </dataValidations>
  <hyperlinks>
    <hyperlink ref="I47" location="Бланк_Хронометраж_Пустой!A1" display="В начало" xr:uid="{94D22EEA-7727-494D-B416-D2BFEFE0E639}"/>
    <hyperlink ref="I48" location="Содержание!A1" display="Перейти к &quot;Содержанию&quot;" xr:uid="{8CB3BDA4-4C6A-4165-8403-54CB7DEB3B28}"/>
  </hyperlinks>
  <pageMargins left="0.23622047244094491" right="0.23622047244094491" top="0.35433070866141742" bottom="0.35433070866141742" header="0" footer="0"/>
  <pageSetup paperSize="9" scale="5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P62"/>
  <sheetViews>
    <sheetView showGridLines="0" zoomScale="72" zoomScaleNormal="72" workbookViewId="0">
      <selection activeCell="M19" sqref="M19"/>
    </sheetView>
  </sheetViews>
  <sheetFormatPr defaultRowHeight="14.5" x14ac:dyDescent="0.35"/>
  <cols>
    <col min="1" max="1" width="2" style="65" customWidth="1"/>
    <col min="2" max="2" width="8" style="65" customWidth="1"/>
    <col min="3" max="3" width="11.08984375" style="65" customWidth="1"/>
    <col min="4" max="4" width="10.1796875" style="65" customWidth="1"/>
    <col min="5" max="5" width="17.26953125" style="65" customWidth="1"/>
    <col min="6" max="6" width="16.54296875" style="65" customWidth="1"/>
    <col min="7" max="7" width="17" style="65" customWidth="1"/>
    <col min="8" max="8" width="7.26953125" style="65" customWidth="1"/>
    <col min="9" max="9" width="25.08984375" style="65" customWidth="1"/>
    <col min="10" max="10" width="25.7265625" style="65" customWidth="1"/>
    <col min="11" max="11" width="29.6328125" style="65" customWidth="1"/>
    <col min="12" max="12" width="37.6328125" style="65" customWidth="1"/>
    <col min="13" max="13" width="21.81640625" style="65" customWidth="1"/>
    <col min="14" max="14" width="22.7265625" style="65" customWidth="1"/>
    <col min="15" max="21" width="8.7265625" style="65" customWidth="1"/>
    <col min="22" max="16384" width="8.7265625" style="65"/>
  </cols>
  <sheetData>
    <row r="1" spans="2:16" s="69" customFormat="1" ht="27.5" customHeight="1" x14ac:dyDescent="0.35">
      <c r="B1" s="72" t="s">
        <v>694</v>
      </c>
    </row>
    <row r="2" spans="2:16" ht="19" customHeight="1" thickBot="1" x14ac:dyDescent="0.4">
      <c r="C2" s="345"/>
      <c r="D2" s="346"/>
      <c r="E2" s="346"/>
      <c r="F2" s="346"/>
      <c r="G2" s="346"/>
      <c r="H2" s="346"/>
      <c r="I2" s="346"/>
      <c r="J2" s="346"/>
      <c r="K2" s="346"/>
    </row>
    <row r="3" spans="2:16" ht="29.5" customHeight="1" thickBot="1" x14ac:dyDescent="0.4">
      <c r="B3" s="13"/>
      <c r="C3" s="327" t="s">
        <v>98</v>
      </c>
      <c r="D3" s="328"/>
      <c r="E3" s="329"/>
      <c r="F3" s="367" t="s">
        <v>107</v>
      </c>
      <c r="G3" s="349"/>
      <c r="H3" s="66"/>
      <c r="I3" s="366" t="s">
        <v>110</v>
      </c>
      <c r="J3" s="362" t="s">
        <v>451</v>
      </c>
      <c r="K3" s="349"/>
    </row>
    <row r="4" spans="2:16" ht="16" customHeight="1" thickBot="1" x14ac:dyDescent="0.4">
      <c r="B4" s="13"/>
      <c r="C4" s="327" t="s">
        <v>452</v>
      </c>
      <c r="D4" s="328"/>
      <c r="E4" s="329"/>
      <c r="F4" s="363"/>
      <c r="G4" s="352"/>
      <c r="H4" s="63"/>
      <c r="I4" s="346"/>
      <c r="J4" s="363"/>
      <c r="K4" s="352"/>
    </row>
    <row r="5" spans="2:16" ht="32" customHeight="1" thickBot="1" x14ac:dyDescent="0.4">
      <c r="C5" s="357" t="s">
        <v>453</v>
      </c>
      <c r="D5" s="328"/>
      <c r="E5" s="329"/>
      <c r="F5" s="8" t="s">
        <v>454</v>
      </c>
      <c r="G5" s="9" t="s">
        <v>455</v>
      </c>
      <c r="H5" s="378" t="s">
        <v>456</v>
      </c>
      <c r="I5" s="329"/>
      <c r="J5" s="368" t="s">
        <v>457</v>
      </c>
      <c r="K5" s="334"/>
    </row>
    <row r="6" spans="2:16" ht="32" customHeight="1" thickBot="1" x14ac:dyDescent="0.4">
      <c r="C6" s="351">
        <v>45881</v>
      </c>
      <c r="D6" s="346"/>
      <c r="E6" s="352"/>
      <c r="F6" s="10">
        <v>45881</v>
      </c>
      <c r="G6" s="11">
        <v>45885</v>
      </c>
      <c r="H6" s="378" t="s">
        <v>458</v>
      </c>
      <c r="I6" s="329"/>
      <c r="J6" s="364" t="s">
        <v>459</v>
      </c>
      <c r="K6" s="365"/>
    </row>
    <row r="7" spans="2:16" ht="36.5" customHeight="1" thickBot="1" x14ac:dyDescent="0.4">
      <c r="C7" s="379" t="s">
        <v>460</v>
      </c>
      <c r="D7" s="328"/>
      <c r="E7" s="329"/>
      <c r="F7" s="357" t="s">
        <v>461</v>
      </c>
      <c r="G7" s="328"/>
      <c r="H7" s="328"/>
      <c r="I7" s="328"/>
      <c r="J7" s="328"/>
      <c r="K7" s="329"/>
    </row>
    <row r="8" spans="2:16" ht="49.5" customHeight="1" thickBot="1" x14ac:dyDescent="0.4">
      <c r="C8" s="20" t="s">
        <v>462</v>
      </c>
      <c r="F8" s="14"/>
      <c r="G8" s="14"/>
      <c r="H8" s="14"/>
      <c r="I8" s="20"/>
      <c r="J8" s="30" t="s">
        <v>463</v>
      </c>
      <c r="K8" s="30">
        <v>1</v>
      </c>
    </row>
    <row r="9" spans="2:16" ht="41.5" customHeight="1" thickBot="1" x14ac:dyDescent="0.4">
      <c r="C9" s="383" t="s">
        <v>464</v>
      </c>
      <c r="D9" s="348"/>
      <c r="E9" s="349"/>
      <c r="F9" s="394" t="s">
        <v>465</v>
      </c>
      <c r="G9" s="348"/>
      <c r="H9" s="348"/>
      <c r="I9" s="348"/>
      <c r="J9" s="348"/>
      <c r="K9" s="349"/>
    </row>
    <row r="10" spans="2:16" ht="32" customHeight="1" thickBot="1" x14ac:dyDescent="0.4">
      <c r="C10" s="339" t="s">
        <v>466</v>
      </c>
      <c r="D10" s="328"/>
      <c r="E10" s="334"/>
      <c r="F10" s="350" t="s">
        <v>467</v>
      </c>
      <c r="G10" s="328"/>
      <c r="H10" s="328"/>
      <c r="I10" s="328"/>
      <c r="J10" s="328"/>
      <c r="K10" s="329"/>
    </row>
    <row r="11" spans="2:16" ht="3" customHeight="1" thickBot="1" x14ac:dyDescent="0.4">
      <c r="C11" s="355"/>
      <c r="D11" s="356"/>
      <c r="E11" s="356"/>
      <c r="F11" s="356"/>
      <c r="G11" s="356"/>
      <c r="H11" s="356"/>
      <c r="I11" s="356"/>
      <c r="J11" s="356"/>
      <c r="K11" s="356"/>
    </row>
    <row r="12" spans="2:16" ht="43.5" customHeight="1" thickBot="1" x14ac:dyDescent="0.4">
      <c r="C12" s="338" t="s">
        <v>347</v>
      </c>
      <c r="D12" s="329"/>
      <c r="E12" s="15">
        <v>45881</v>
      </c>
      <c r="F12" s="354" t="s">
        <v>468</v>
      </c>
      <c r="G12" s="334"/>
      <c r="H12" s="361" t="s">
        <v>469</v>
      </c>
      <c r="I12" s="328"/>
      <c r="J12" s="328"/>
      <c r="K12" s="329"/>
    </row>
    <row r="13" spans="2:16" ht="3" customHeight="1" thickBot="1" x14ac:dyDescent="0.4">
      <c r="C13" s="5"/>
      <c r="D13" s="5"/>
      <c r="F13" s="64"/>
      <c r="G13" s="64"/>
      <c r="H13" s="64"/>
      <c r="I13" s="4"/>
      <c r="J13" s="4"/>
      <c r="K13" s="4"/>
    </row>
    <row r="14" spans="2:16" ht="15" customHeight="1" thickBot="1" x14ac:dyDescent="0.4">
      <c r="C14" s="333" t="s">
        <v>470</v>
      </c>
      <c r="D14" s="328"/>
      <c r="E14" s="334"/>
      <c r="F14" s="340" t="s">
        <v>471</v>
      </c>
      <c r="G14" s="328"/>
      <c r="H14" s="328"/>
      <c r="I14" s="328"/>
      <c r="J14" s="328"/>
      <c r="K14" s="329"/>
      <c r="P14" s="29"/>
    </row>
    <row r="15" spans="2:16" ht="29.5" customHeight="1" thickBot="1" x14ac:dyDescent="0.4">
      <c r="C15" s="2" t="s">
        <v>472</v>
      </c>
      <c r="D15" s="22" t="s">
        <v>473</v>
      </c>
      <c r="E15" s="22" t="s">
        <v>474</v>
      </c>
      <c r="F15" s="373" t="s">
        <v>696</v>
      </c>
      <c r="G15" s="328"/>
      <c r="H15" s="374"/>
      <c r="I15" s="21" t="s">
        <v>695</v>
      </c>
      <c r="J15" s="21" t="s">
        <v>475</v>
      </c>
      <c r="K15" s="3" t="s">
        <v>138</v>
      </c>
    </row>
    <row r="16" spans="2:16" ht="36" customHeight="1" x14ac:dyDescent="0.35">
      <c r="C16" s="23">
        <v>0.33333333333333331</v>
      </c>
      <c r="D16" s="23">
        <v>0.34027777777777779</v>
      </c>
      <c r="E16" s="24">
        <v>10</v>
      </c>
      <c r="F16" s="370" t="s">
        <v>476</v>
      </c>
      <c r="G16" s="371"/>
      <c r="H16" s="371"/>
      <c r="I16" s="372"/>
      <c r="J16" s="16" t="s">
        <v>166</v>
      </c>
      <c r="K16" s="7" t="s">
        <v>477</v>
      </c>
    </row>
    <row r="17" spans="3:11" ht="32" customHeight="1" x14ac:dyDescent="0.35">
      <c r="C17" s="25">
        <v>0.34027777777777779</v>
      </c>
      <c r="D17" s="25">
        <v>0.34375</v>
      </c>
      <c r="E17" s="26">
        <v>5</v>
      </c>
      <c r="F17" s="330" t="s">
        <v>478</v>
      </c>
      <c r="G17" s="331"/>
      <c r="H17" s="331"/>
      <c r="I17" s="332"/>
      <c r="J17" s="17" t="s">
        <v>156</v>
      </c>
      <c r="K17" s="6" t="s">
        <v>479</v>
      </c>
    </row>
    <row r="18" spans="3:11" ht="32" customHeight="1" x14ac:dyDescent="0.35">
      <c r="C18" s="25">
        <v>0.34375</v>
      </c>
      <c r="D18" s="25">
        <v>0.34722222222222221</v>
      </c>
      <c r="E18" s="26">
        <v>5</v>
      </c>
      <c r="F18" s="330" t="s">
        <v>480</v>
      </c>
      <c r="G18" s="331"/>
      <c r="H18" s="331"/>
      <c r="I18" s="332"/>
      <c r="J18" s="17" t="s">
        <v>153</v>
      </c>
      <c r="K18" s="6" t="s">
        <v>481</v>
      </c>
    </row>
    <row r="19" spans="3:11" ht="32" customHeight="1" x14ac:dyDescent="0.35">
      <c r="C19" s="25">
        <v>0.34722222222222221</v>
      </c>
      <c r="D19" s="25">
        <v>0.3576388888888889</v>
      </c>
      <c r="E19" s="26">
        <v>15</v>
      </c>
      <c r="F19" s="330" t="s">
        <v>482</v>
      </c>
      <c r="G19" s="331"/>
      <c r="H19" s="331"/>
      <c r="I19" s="332"/>
      <c r="J19" s="17" t="s">
        <v>166</v>
      </c>
      <c r="K19" s="6" t="s">
        <v>483</v>
      </c>
    </row>
    <row r="20" spans="3:11" ht="32" customHeight="1" x14ac:dyDescent="0.35">
      <c r="C20" s="25">
        <v>0.3576388888888889</v>
      </c>
      <c r="D20" s="25">
        <v>0.36458333333333331</v>
      </c>
      <c r="E20" s="26">
        <v>10</v>
      </c>
      <c r="F20" s="330" t="s">
        <v>484</v>
      </c>
      <c r="G20" s="331"/>
      <c r="H20" s="331"/>
      <c r="I20" s="332"/>
      <c r="J20" s="17" t="s">
        <v>156</v>
      </c>
      <c r="K20" s="6" t="s">
        <v>485</v>
      </c>
    </row>
    <row r="21" spans="3:11" ht="32" customHeight="1" x14ac:dyDescent="0.35">
      <c r="C21" s="25">
        <v>0.36458333333333331</v>
      </c>
      <c r="D21" s="25">
        <v>0.375</v>
      </c>
      <c r="E21" s="26">
        <v>15</v>
      </c>
      <c r="F21" s="330" t="s">
        <v>486</v>
      </c>
      <c r="G21" s="331"/>
      <c r="H21" s="331"/>
      <c r="I21" s="332"/>
      <c r="J21" s="17" t="s">
        <v>166</v>
      </c>
      <c r="K21" s="6" t="s">
        <v>487</v>
      </c>
    </row>
    <row r="22" spans="3:11" ht="32" customHeight="1" x14ac:dyDescent="0.35">
      <c r="C22" s="25">
        <v>0.375</v>
      </c>
      <c r="D22" s="25">
        <v>0.38194444444444442</v>
      </c>
      <c r="E22" s="26">
        <v>10</v>
      </c>
      <c r="F22" s="330" t="s">
        <v>488</v>
      </c>
      <c r="G22" s="331"/>
      <c r="H22" s="331"/>
      <c r="I22" s="332"/>
      <c r="J22" s="17" t="s">
        <v>17</v>
      </c>
      <c r="K22" s="6" t="s">
        <v>489</v>
      </c>
    </row>
    <row r="23" spans="3:11" ht="32" customHeight="1" x14ac:dyDescent="0.35">
      <c r="C23" s="25">
        <v>0.38194444444444442</v>
      </c>
      <c r="D23" s="25">
        <v>0.3888888888888889</v>
      </c>
      <c r="E23" s="26">
        <v>10</v>
      </c>
      <c r="F23" s="330" t="s">
        <v>490</v>
      </c>
      <c r="G23" s="331"/>
      <c r="H23" s="331"/>
      <c r="I23" s="332"/>
      <c r="J23" s="17" t="s">
        <v>156</v>
      </c>
      <c r="K23" s="6" t="s">
        <v>491</v>
      </c>
    </row>
    <row r="24" spans="3:11" ht="32" customHeight="1" x14ac:dyDescent="0.35">
      <c r="C24" s="25">
        <v>0.3888888888888889</v>
      </c>
      <c r="D24" s="25">
        <v>0.39930555555555558</v>
      </c>
      <c r="E24" s="26">
        <v>15</v>
      </c>
      <c r="F24" s="330" t="s">
        <v>492</v>
      </c>
      <c r="G24" s="331"/>
      <c r="H24" s="331"/>
      <c r="I24" s="332"/>
      <c r="J24" s="17" t="s">
        <v>175</v>
      </c>
      <c r="K24" s="6" t="s">
        <v>493</v>
      </c>
    </row>
    <row r="25" spans="3:11" ht="32" customHeight="1" x14ac:dyDescent="0.35">
      <c r="C25" s="25">
        <v>0.39930555555555558</v>
      </c>
      <c r="D25" s="25">
        <v>0.41666666666666669</v>
      </c>
      <c r="E25" s="26">
        <v>25</v>
      </c>
      <c r="F25" s="330" t="s">
        <v>494</v>
      </c>
      <c r="G25" s="331"/>
      <c r="H25" s="331"/>
      <c r="I25" s="332"/>
      <c r="J25" s="17" t="s">
        <v>166</v>
      </c>
      <c r="K25" s="6" t="s">
        <v>495</v>
      </c>
    </row>
    <row r="26" spans="3:11" ht="32" customHeight="1" x14ac:dyDescent="0.35">
      <c r="C26" s="25">
        <v>0.41666666666666669</v>
      </c>
      <c r="D26" s="25">
        <v>0.4236111111111111</v>
      </c>
      <c r="E26" s="26">
        <v>10</v>
      </c>
      <c r="F26" s="330" t="s">
        <v>496</v>
      </c>
      <c r="G26" s="331"/>
      <c r="H26" s="331"/>
      <c r="I26" s="332"/>
      <c r="J26" s="17" t="s">
        <v>153</v>
      </c>
      <c r="K26" s="6" t="s">
        <v>497</v>
      </c>
    </row>
    <row r="27" spans="3:11" ht="32" customHeight="1" x14ac:dyDescent="0.35">
      <c r="C27" s="25">
        <v>0.4236111111111111</v>
      </c>
      <c r="D27" s="25">
        <v>0.43402777777777779</v>
      </c>
      <c r="E27" s="26">
        <v>15</v>
      </c>
      <c r="F27" s="330" t="s">
        <v>498</v>
      </c>
      <c r="G27" s="331"/>
      <c r="H27" s="331"/>
      <c r="I27" s="332"/>
      <c r="J27" s="17" t="s">
        <v>156</v>
      </c>
      <c r="K27" s="6" t="s">
        <v>499</v>
      </c>
    </row>
    <row r="28" spans="3:11" ht="32" customHeight="1" x14ac:dyDescent="0.35">
      <c r="C28" s="25">
        <v>0.43402777777777779</v>
      </c>
      <c r="D28" s="25">
        <v>0.44444444444444442</v>
      </c>
      <c r="E28" s="26">
        <v>15</v>
      </c>
      <c r="F28" s="330" t="s">
        <v>500</v>
      </c>
      <c r="G28" s="331"/>
      <c r="H28" s="331"/>
      <c r="I28" s="332"/>
      <c r="J28" s="17" t="s">
        <v>166</v>
      </c>
      <c r="K28" s="6" t="s">
        <v>501</v>
      </c>
    </row>
    <row r="29" spans="3:11" ht="32" customHeight="1" x14ac:dyDescent="0.35">
      <c r="C29" s="25">
        <v>0.44444444444444442</v>
      </c>
      <c r="D29" s="25">
        <v>0.45833333333333331</v>
      </c>
      <c r="E29" s="26">
        <v>20</v>
      </c>
      <c r="F29" s="330" t="s">
        <v>502</v>
      </c>
      <c r="G29" s="331"/>
      <c r="H29" s="331"/>
      <c r="I29" s="332"/>
      <c r="J29" s="17" t="s">
        <v>175</v>
      </c>
      <c r="K29" s="6" t="s">
        <v>503</v>
      </c>
    </row>
    <row r="30" spans="3:11" ht="32" customHeight="1" x14ac:dyDescent="0.35">
      <c r="C30" s="25">
        <v>0.45833333333333331</v>
      </c>
      <c r="D30" s="25">
        <v>0.46875</v>
      </c>
      <c r="E30" s="26">
        <v>15</v>
      </c>
      <c r="F30" s="330" t="s">
        <v>504</v>
      </c>
      <c r="G30" s="331"/>
      <c r="H30" s="331"/>
      <c r="I30" s="332"/>
      <c r="J30" s="17" t="s">
        <v>166</v>
      </c>
      <c r="K30" s="6" t="s">
        <v>505</v>
      </c>
    </row>
    <row r="31" spans="3:11" ht="32" customHeight="1" x14ac:dyDescent="0.35">
      <c r="C31" s="25">
        <v>0.46875</v>
      </c>
      <c r="D31" s="25">
        <v>0.47916666666666669</v>
      </c>
      <c r="E31" s="26">
        <v>15</v>
      </c>
      <c r="F31" s="330" t="s">
        <v>506</v>
      </c>
      <c r="G31" s="331"/>
      <c r="H31" s="331"/>
      <c r="I31" s="332"/>
      <c r="J31" s="17" t="s">
        <v>153</v>
      </c>
      <c r="K31" s="6" t="s">
        <v>507</v>
      </c>
    </row>
    <row r="32" spans="3:11" ht="32" customHeight="1" x14ac:dyDescent="0.35">
      <c r="C32" s="25">
        <v>0.47916666666666669</v>
      </c>
      <c r="D32" s="25">
        <v>0.48958333333333331</v>
      </c>
      <c r="E32" s="26">
        <v>15</v>
      </c>
      <c r="F32" s="330" t="s">
        <v>508</v>
      </c>
      <c r="G32" s="331"/>
      <c r="H32" s="331"/>
      <c r="I32" s="332"/>
      <c r="J32" s="17" t="s">
        <v>153</v>
      </c>
      <c r="K32" s="6" t="s">
        <v>509</v>
      </c>
    </row>
    <row r="33" spans="2:13" ht="32" customHeight="1" x14ac:dyDescent="0.35">
      <c r="C33" s="25">
        <v>0.48958333333333331</v>
      </c>
      <c r="D33" s="25">
        <v>0.5</v>
      </c>
      <c r="E33" s="26">
        <v>15</v>
      </c>
      <c r="F33" s="330" t="s">
        <v>510</v>
      </c>
      <c r="G33" s="331"/>
      <c r="H33" s="331"/>
      <c r="I33" s="332"/>
      <c r="J33" s="17" t="s">
        <v>166</v>
      </c>
      <c r="K33" s="6" t="s">
        <v>511</v>
      </c>
    </row>
    <row r="34" spans="2:13" ht="32" customHeight="1" x14ac:dyDescent="0.35">
      <c r="C34" s="25">
        <v>0.5</v>
      </c>
      <c r="D34" s="25">
        <v>0.54166666666666663</v>
      </c>
      <c r="E34" s="26"/>
      <c r="F34" s="330" t="s">
        <v>512</v>
      </c>
      <c r="G34" s="331"/>
      <c r="H34" s="331"/>
      <c r="I34" s="332"/>
      <c r="J34" s="17" t="s">
        <v>513</v>
      </c>
      <c r="K34" s="6" t="s">
        <v>513</v>
      </c>
    </row>
    <row r="35" spans="2:13" ht="32" customHeight="1" x14ac:dyDescent="0.35">
      <c r="C35" s="25">
        <v>0.54166666666666663</v>
      </c>
      <c r="D35" s="25">
        <v>0.55555555555555558</v>
      </c>
      <c r="E35" s="26">
        <v>20</v>
      </c>
      <c r="F35" s="330" t="s">
        <v>514</v>
      </c>
      <c r="G35" s="331"/>
      <c r="H35" s="331"/>
      <c r="I35" s="332"/>
      <c r="J35" s="17" t="s">
        <v>166</v>
      </c>
      <c r="K35" s="6" t="s">
        <v>515</v>
      </c>
    </row>
    <row r="36" spans="2:13" ht="32" customHeight="1" x14ac:dyDescent="0.35">
      <c r="C36" s="25">
        <v>0.55555555555555558</v>
      </c>
      <c r="D36" s="25">
        <v>0.5625</v>
      </c>
      <c r="E36" s="26">
        <v>10</v>
      </c>
      <c r="F36" s="330" t="s">
        <v>516</v>
      </c>
      <c r="G36" s="331"/>
      <c r="H36" s="331"/>
      <c r="I36" s="332"/>
      <c r="J36" s="17" t="s">
        <v>175</v>
      </c>
      <c r="K36" s="6" t="s">
        <v>517</v>
      </c>
    </row>
    <row r="37" spans="2:13" ht="32" customHeight="1" x14ac:dyDescent="0.35">
      <c r="C37" s="25">
        <v>0.5625</v>
      </c>
      <c r="D37" s="25">
        <v>0.57291666666666663</v>
      </c>
      <c r="E37" s="26">
        <v>15</v>
      </c>
      <c r="F37" s="330" t="s">
        <v>518</v>
      </c>
      <c r="G37" s="331"/>
      <c r="H37" s="331"/>
      <c r="I37" s="332"/>
      <c r="J37" s="17" t="s">
        <v>153</v>
      </c>
      <c r="K37" s="6" t="s">
        <v>519</v>
      </c>
    </row>
    <row r="38" spans="2:13" ht="32" customHeight="1" x14ac:dyDescent="0.35">
      <c r="C38" s="25">
        <v>0.57291666666666663</v>
      </c>
      <c r="D38" s="25">
        <v>0.58333333333333337</v>
      </c>
      <c r="E38" s="26">
        <v>15</v>
      </c>
      <c r="F38" s="330" t="s">
        <v>520</v>
      </c>
      <c r="G38" s="331"/>
      <c r="H38" s="331"/>
      <c r="I38" s="332"/>
      <c r="J38" s="17" t="s">
        <v>156</v>
      </c>
      <c r="K38" s="6" t="s">
        <v>521</v>
      </c>
    </row>
    <row r="39" spans="2:13" ht="32" customHeight="1" x14ac:dyDescent="0.35">
      <c r="C39" s="25">
        <v>0.58333333333333337</v>
      </c>
      <c r="D39" s="25">
        <v>0.59375</v>
      </c>
      <c r="E39" s="26">
        <v>15</v>
      </c>
      <c r="F39" s="330" t="s">
        <v>522</v>
      </c>
      <c r="G39" s="331"/>
      <c r="H39" s="331"/>
      <c r="I39" s="332"/>
      <c r="J39" s="17" t="s">
        <v>166</v>
      </c>
      <c r="K39" s="6" t="s">
        <v>523</v>
      </c>
    </row>
    <row r="40" spans="2:13" ht="32" customHeight="1" x14ac:dyDescent="0.35">
      <c r="C40" s="25">
        <v>0.59375</v>
      </c>
      <c r="D40" s="25">
        <v>0.60416666666666663</v>
      </c>
      <c r="E40" s="26">
        <v>15</v>
      </c>
      <c r="F40" s="330" t="s">
        <v>524</v>
      </c>
      <c r="G40" s="331"/>
      <c r="H40" s="331"/>
      <c r="I40" s="332"/>
      <c r="J40" s="17" t="s">
        <v>153</v>
      </c>
      <c r="K40" s="6" t="s">
        <v>525</v>
      </c>
    </row>
    <row r="41" spans="2:13" ht="32" customHeight="1" x14ac:dyDescent="0.35">
      <c r="C41" s="25">
        <v>0.60416666666666663</v>
      </c>
      <c r="D41" s="25">
        <v>0.61458333333333337</v>
      </c>
      <c r="E41" s="26">
        <v>15</v>
      </c>
      <c r="F41" s="330" t="s">
        <v>526</v>
      </c>
      <c r="G41" s="331"/>
      <c r="H41" s="331"/>
      <c r="I41" s="332"/>
      <c r="J41" s="17" t="s">
        <v>153</v>
      </c>
      <c r="K41" s="6" t="s">
        <v>527</v>
      </c>
    </row>
    <row r="42" spans="2:13" ht="32" customHeight="1" x14ac:dyDescent="0.35">
      <c r="C42" s="25">
        <v>0.61458333333333337</v>
      </c>
      <c r="D42" s="25">
        <v>0.625</v>
      </c>
      <c r="E42" s="26">
        <v>15</v>
      </c>
      <c r="F42" s="330" t="s">
        <v>528</v>
      </c>
      <c r="G42" s="331"/>
      <c r="H42" s="331"/>
      <c r="I42" s="332"/>
      <c r="J42" s="17" t="s">
        <v>166</v>
      </c>
      <c r="K42" s="6" t="s">
        <v>529</v>
      </c>
    </row>
    <row r="43" spans="2:13" ht="29" customHeight="1" x14ac:dyDescent="0.35">
      <c r="C43" s="25">
        <v>0.625</v>
      </c>
      <c r="D43" s="25">
        <v>0.64583333333333337</v>
      </c>
      <c r="E43" s="26">
        <v>30</v>
      </c>
      <c r="F43" s="330" t="s">
        <v>530</v>
      </c>
      <c r="G43" s="331"/>
      <c r="H43" s="331"/>
      <c r="I43" s="332"/>
      <c r="J43" s="17" t="s">
        <v>153</v>
      </c>
      <c r="K43" s="6" t="s">
        <v>531</v>
      </c>
    </row>
    <row r="44" spans="2:13" ht="29.5" customHeight="1" thickBot="1" x14ac:dyDescent="0.4">
      <c r="C44" s="27">
        <v>0.64583333333333337</v>
      </c>
      <c r="D44" s="27">
        <v>0.66666666666666663</v>
      </c>
      <c r="E44" s="28">
        <v>30</v>
      </c>
      <c r="F44" s="342" t="s">
        <v>532</v>
      </c>
      <c r="G44" s="343"/>
      <c r="H44" s="343"/>
      <c r="I44" s="344"/>
      <c r="J44" s="18" t="s">
        <v>178</v>
      </c>
      <c r="K44" s="12" t="s">
        <v>533</v>
      </c>
    </row>
    <row r="45" spans="2:13" ht="15" customHeight="1" thickBot="1" x14ac:dyDescent="0.4">
      <c r="C45" s="341" t="s">
        <v>141</v>
      </c>
      <c r="D45" s="334"/>
      <c r="E45" s="19">
        <f>SUM(E16:E44)</f>
        <v>420</v>
      </c>
      <c r="F45" s="389" t="s">
        <v>534</v>
      </c>
      <c r="G45" s="390"/>
      <c r="H45" s="390"/>
      <c r="I45" s="390"/>
      <c r="J45" s="99"/>
      <c r="K45" s="100"/>
    </row>
    <row r="46" spans="2:13" x14ac:dyDescent="0.35">
      <c r="C46" s="1"/>
    </row>
    <row r="47" spans="2:13" ht="15" thickBot="1" x14ac:dyDescent="0.4"/>
    <row r="48" spans="2:13" ht="15" customHeight="1" thickBot="1" x14ac:dyDescent="0.4">
      <c r="B48" s="375" t="s">
        <v>535</v>
      </c>
      <c r="C48" s="376"/>
      <c r="D48" s="376"/>
      <c r="E48" s="376"/>
      <c r="F48" s="377"/>
      <c r="H48" s="391" t="s">
        <v>536</v>
      </c>
      <c r="I48" s="392"/>
      <c r="J48" s="386" t="s">
        <v>537</v>
      </c>
      <c r="K48" s="387"/>
      <c r="L48" s="388"/>
      <c r="M48" s="192"/>
    </row>
    <row r="49" spans="2:13" ht="43.5" customHeight="1" x14ac:dyDescent="0.35">
      <c r="B49" s="193" t="s">
        <v>538</v>
      </c>
      <c r="C49" s="393" t="s">
        <v>163</v>
      </c>
      <c r="D49" s="372"/>
      <c r="E49" s="194" t="s">
        <v>539</v>
      </c>
      <c r="F49" s="194" t="s">
        <v>294</v>
      </c>
      <c r="G49" s="32"/>
      <c r="H49" s="189" t="s">
        <v>538</v>
      </c>
      <c r="I49" s="190" t="s">
        <v>163</v>
      </c>
      <c r="J49" s="190" t="s">
        <v>540</v>
      </c>
      <c r="K49" s="190" t="s">
        <v>541</v>
      </c>
      <c r="L49" s="191" t="s">
        <v>542</v>
      </c>
      <c r="M49" s="191" t="s">
        <v>543</v>
      </c>
    </row>
    <row r="50" spans="2:13" ht="32" customHeight="1" x14ac:dyDescent="0.35">
      <c r="B50" s="43" t="s">
        <v>301</v>
      </c>
      <c r="C50" s="381" t="s">
        <v>267</v>
      </c>
      <c r="D50" s="382"/>
      <c r="E50" s="54">
        <f>SUM(E51,E55:E56)</f>
        <v>420</v>
      </c>
      <c r="F50" s="55">
        <f t="shared" ref="F50:F56" si="0">E50/$E$50</f>
        <v>1</v>
      </c>
      <c r="G50" s="32"/>
      <c r="H50" s="43" t="s">
        <v>301</v>
      </c>
      <c r="I50" s="195" t="s">
        <v>267</v>
      </c>
      <c r="J50" s="184" t="s">
        <v>544</v>
      </c>
      <c r="K50" s="184" t="s">
        <v>545</v>
      </c>
      <c r="L50" s="188" t="s">
        <v>546</v>
      </c>
      <c r="M50" s="184" t="s">
        <v>547</v>
      </c>
    </row>
    <row r="51" spans="2:13" ht="29" customHeight="1" x14ac:dyDescent="0.35">
      <c r="B51" s="44" t="s">
        <v>303</v>
      </c>
      <c r="C51" s="384" t="s">
        <v>548</v>
      </c>
      <c r="D51" s="385"/>
      <c r="E51" s="54">
        <f>SUM(E52:E54)</f>
        <v>355</v>
      </c>
      <c r="F51" s="55">
        <f t="shared" si="0"/>
        <v>0.84523809523809523</v>
      </c>
      <c r="G51" s="32"/>
      <c r="H51" s="44" t="s">
        <v>303</v>
      </c>
      <c r="I51" s="184" t="s">
        <v>270</v>
      </c>
      <c r="J51" s="184" t="s">
        <v>549</v>
      </c>
      <c r="K51" s="184" t="s">
        <v>550</v>
      </c>
      <c r="L51" s="188" t="s">
        <v>551</v>
      </c>
      <c r="M51" s="184" t="s">
        <v>552</v>
      </c>
    </row>
    <row r="52" spans="2:13" ht="29" customHeight="1" x14ac:dyDescent="0.35">
      <c r="B52" s="45" t="s">
        <v>305</v>
      </c>
      <c r="C52" s="384" t="s">
        <v>553</v>
      </c>
      <c r="D52" s="385"/>
      <c r="E52" s="56">
        <f>SUMIF('Сводка (форма+пример)'!$J$16:$J$44,"Полезная работа/Значимая",'Сводка (форма+пример)'!$E$16:$E$44)</f>
        <v>160</v>
      </c>
      <c r="F52" s="57">
        <f t="shared" si="0"/>
        <v>0.38095238095238093</v>
      </c>
      <c r="G52" s="32"/>
      <c r="H52" s="45" t="s">
        <v>305</v>
      </c>
      <c r="I52" s="184" t="s">
        <v>150</v>
      </c>
      <c r="J52" s="184" t="s">
        <v>554</v>
      </c>
      <c r="K52" s="184" t="s">
        <v>555</v>
      </c>
      <c r="L52" s="187" t="s">
        <v>556</v>
      </c>
      <c r="M52" s="187" t="s">
        <v>557</v>
      </c>
    </row>
    <row r="53" spans="2:13" ht="43.5" customHeight="1" x14ac:dyDescent="0.35">
      <c r="B53" s="46" t="s">
        <v>307</v>
      </c>
      <c r="C53" s="384" t="s">
        <v>153</v>
      </c>
      <c r="D53" s="385"/>
      <c r="E53" s="56">
        <f>SUMIF('Сводка (форма+пример)'!$J$16:$J$44,"Незначимая работа",'Сводка (форма+пример)'!$E$16:$E$44)</f>
        <v>120</v>
      </c>
      <c r="F53" s="57">
        <f t="shared" si="0"/>
        <v>0.2857142857142857</v>
      </c>
      <c r="G53" s="32"/>
      <c r="H53" s="46" t="s">
        <v>307</v>
      </c>
      <c r="I53" s="185" t="s">
        <v>153</v>
      </c>
      <c r="J53" s="184" t="s">
        <v>558</v>
      </c>
      <c r="K53" s="184" t="s">
        <v>559</v>
      </c>
      <c r="L53" s="187" t="s">
        <v>560</v>
      </c>
      <c r="M53" s="184" t="s">
        <v>561</v>
      </c>
    </row>
    <row r="54" spans="2:13" ht="29" customHeight="1" x14ac:dyDescent="0.35">
      <c r="B54" s="47" t="s">
        <v>309</v>
      </c>
      <c r="C54" s="384" t="s">
        <v>20</v>
      </c>
      <c r="D54" s="385"/>
      <c r="E54" s="56">
        <f>SUMIF('Сводка (форма+пример)'!$J$16:$J$44,"Потери*",'Сводка (форма+пример)'!$E$16:$E$44)</f>
        <v>75</v>
      </c>
      <c r="F54" s="57">
        <f t="shared" si="0"/>
        <v>0.17857142857142858</v>
      </c>
      <c r="G54" s="32"/>
      <c r="H54" s="47" t="s">
        <v>309</v>
      </c>
      <c r="I54" s="186" t="s">
        <v>20</v>
      </c>
      <c r="J54" s="185" t="s">
        <v>562</v>
      </c>
      <c r="K54" s="185" t="s">
        <v>563</v>
      </c>
      <c r="L54" s="187" t="s">
        <v>564</v>
      </c>
      <c r="M54" s="186" t="s">
        <v>565</v>
      </c>
    </row>
    <row r="55" spans="2:13" ht="29" customHeight="1" x14ac:dyDescent="0.35">
      <c r="B55" s="44" t="s">
        <v>311</v>
      </c>
      <c r="C55" s="381" t="s">
        <v>279</v>
      </c>
      <c r="D55" s="382"/>
      <c r="E55" s="56">
        <f>SUMIF('Сводка (форма+пример)'!$J$16:$J$44,"Ожидание/уточнения",'Сводка (форма+пример)'!$E$16:$E$44)</f>
        <v>55</v>
      </c>
      <c r="F55" s="58">
        <f t="shared" si="0"/>
        <v>0.13095238095238096</v>
      </c>
      <c r="G55" s="32"/>
      <c r="H55" s="44" t="s">
        <v>311</v>
      </c>
      <c r="I55" s="195" t="s">
        <v>279</v>
      </c>
      <c r="J55" s="185" t="s">
        <v>566</v>
      </c>
      <c r="K55" s="184" t="s">
        <v>567</v>
      </c>
      <c r="L55" s="187" t="s">
        <v>568</v>
      </c>
      <c r="M55" s="187" t="s">
        <v>569</v>
      </c>
    </row>
    <row r="56" spans="2:13" ht="29" customHeight="1" x14ac:dyDescent="0.35">
      <c r="B56" s="44" t="s">
        <v>313</v>
      </c>
      <c r="C56" s="381" t="s">
        <v>282</v>
      </c>
      <c r="D56" s="382"/>
      <c r="E56" s="56">
        <f>SUMIF('Сводка (форма+пример)'!$J$16:$J$44,"Перемещения",'Сводка (форма+пример)'!$E$16:$E$44)</f>
        <v>10</v>
      </c>
      <c r="F56" s="58">
        <f t="shared" si="0"/>
        <v>2.3809523809523808E-2</v>
      </c>
      <c r="G56" s="32"/>
      <c r="H56" s="44" t="s">
        <v>313</v>
      </c>
      <c r="I56" s="195" t="s">
        <v>282</v>
      </c>
      <c r="J56" s="185" t="s">
        <v>570</v>
      </c>
      <c r="K56" s="185" t="s">
        <v>571</v>
      </c>
      <c r="L56" s="187" t="s">
        <v>572</v>
      </c>
      <c r="M56" s="187" t="s">
        <v>573</v>
      </c>
    </row>
    <row r="57" spans="2:13" ht="29" customHeight="1" x14ac:dyDescent="0.35">
      <c r="B57" s="38" t="s">
        <v>574</v>
      </c>
      <c r="C57" s="384" t="s">
        <v>285</v>
      </c>
      <c r="D57" s="385"/>
      <c r="E57" s="59">
        <f>1</f>
        <v>1</v>
      </c>
      <c r="F57" s="60"/>
      <c r="G57" s="32"/>
      <c r="H57" s="38" t="s">
        <v>574</v>
      </c>
      <c r="I57" s="184" t="s">
        <v>285</v>
      </c>
      <c r="J57" s="185" t="s">
        <v>575</v>
      </c>
      <c r="K57" s="185" t="s">
        <v>576</v>
      </c>
      <c r="L57" s="187" t="s">
        <v>577</v>
      </c>
      <c r="M57" s="187" t="s">
        <v>578</v>
      </c>
    </row>
    <row r="58" spans="2:13" ht="29" customHeight="1" x14ac:dyDescent="0.35">
      <c r="B58" s="40" t="s">
        <v>579</v>
      </c>
      <c r="C58" s="384" t="s">
        <v>288</v>
      </c>
      <c r="D58" s="385"/>
      <c r="E58" s="48">
        <f>E50/SUM(E52:E56)</f>
        <v>1</v>
      </c>
      <c r="F58" s="60"/>
      <c r="G58" s="32"/>
      <c r="H58" s="39" t="s">
        <v>579</v>
      </c>
      <c r="I58" s="184" t="s">
        <v>288</v>
      </c>
      <c r="J58" s="184" t="s">
        <v>580</v>
      </c>
      <c r="K58" s="187" t="s">
        <v>581</v>
      </c>
      <c r="L58" s="187" t="s">
        <v>582</v>
      </c>
      <c r="M58" s="187" t="s">
        <v>583</v>
      </c>
    </row>
    <row r="59" spans="2:13" ht="43.5" customHeight="1" x14ac:dyDescent="0.35">
      <c r="B59" s="40" t="s">
        <v>318</v>
      </c>
      <c r="C59" s="384" t="s">
        <v>291</v>
      </c>
      <c r="D59" s="385"/>
      <c r="E59" s="48">
        <f>E52/E50</f>
        <v>0.38095238095238093</v>
      </c>
      <c r="F59" s="49"/>
      <c r="G59" s="32"/>
      <c r="H59" s="40" t="s">
        <v>318</v>
      </c>
      <c r="I59" s="184" t="s">
        <v>291</v>
      </c>
      <c r="J59" s="184" t="s">
        <v>584</v>
      </c>
      <c r="K59" s="187" t="s">
        <v>585</v>
      </c>
      <c r="L59" s="187" t="s">
        <v>586</v>
      </c>
      <c r="M59" s="187" t="s">
        <v>587</v>
      </c>
    </row>
    <row r="60" spans="2:13" ht="15.5" customHeight="1" x14ac:dyDescent="0.35">
      <c r="B60" s="35"/>
      <c r="C60" s="32"/>
      <c r="D60" s="36"/>
      <c r="E60" s="37"/>
      <c r="F60" s="32"/>
      <c r="G60" s="32"/>
      <c r="H60" s="32"/>
      <c r="I60" s="32"/>
      <c r="J60" s="380" t="s">
        <v>141</v>
      </c>
      <c r="K60" s="372"/>
      <c r="L60" s="33">
        <f>E50</f>
        <v>420</v>
      </c>
      <c r="M60" s="50">
        <f>F50</f>
        <v>1</v>
      </c>
    </row>
    <row r="61" spans="2:13" s="156" customFormat="1" x14ac:dyDescent="0.35">
      <c r="G61" s="213" t="s">
        <v>800</v>
      </c>
    </row>
    <row r="62" spans="2:13" s="156" customFormat="1" ht="21" customHeight="1" x14ac:dyDescent="0.35">
      <c r="G62" s="213" t="s">
        <v>801</v>
      </c>
    </row>
  </sheetData>
  <mergeCells count="71">
    <mergeCell ref="C58:D58"/>
    <mergeCell ref="C5:E5"/>
    <mergeCell ref="H6:I6"/>
    <mergeCell ref="F39:I39"/>
    <mergeCell ref="F23:I23"/>
    <mergeCell ref="C54:D54"/>
    <mergeCell ref="F24:I24"/>
    <mergeCell ref="C50:D50"/>
    <mergeCell ref="F29:I29"/>
    <mergeCell ref="C6:E6"/>
    <mergeCell ref="F36:I36"/>
    <mergeCell ref="F18:I18"/>
    <mergeCell ref="F7:K7"/>
    <mergeCell ref="C57:D57"/>
    <mergeCell ref="C14:E14"/>
    <mergeCell ref="C12:D12"/>
    <mergeCell ref="F3:G4"/>
    <mergeCell ref="H12:K12"/>
    <mergeCell ref="I3:I4"/>
    <mergeCell ref="F43:I43"/>
    <mergeCell ref="F37:I37"/>
    <mergeCell ref="F33:I33"/>
    <mergeCell ref="F19:I19"/>
    <mergeCell ref="F27:I27"/>
    <mergeCell ref="F42:I42"/>
    <mergeCell ref="J5:K5"/>
    <mergeCell ref="F41:I41"/>
    <mergeCell ref="F15:H15"/>
    <mergeCell ref="F9:K9"/>
    <mergeCell ref="F38:I38"/>
    <mergeCell ref="C52:D52"/>
    <mergeCell ref="F31:I31"/>
    <mergeCell ref="F25:I25"/>
    <mergeCell ref="F16:I16"/>
    <mergeCell ref="F22:I22"/>
    <mergeCell ref="H48:I48"/>
    <mergeCell ref="C49:D49"/>
    <mergeCell ref="F21:I21"/>
    <mergeCell ref="F34:I34"/>
    <mergeCell ref="J60:K60"/>
    <mergeCell ref="C55:D55"/>
    <mergeCell ref="F14:K14"/>
    <mergeCell ref="C9:E9"/>
    <mergeCell ref="C56:D56"/>
    <mergeCell ref="C51:D51"/>
    <mergeCell ref="C45:D45"/>
    <mergeCell ref="F10:K10"/>
    <mergeCell ref="F17:I17"/>
    <mergeCell ref="F30:I30"/>
    <mergeCell ref="F20:I20"/>
    <mergeCell ref="C53:D53"/>
    <mergeCell ref="J48:L48"/>
    <mergeCell ref="F45:I45"/>
    <mergeCell ref="C59:D59"/>
    <mergeCell ref="C10:E10"/>
    <mergeCell ref="C2:K2"/>
    <mergeCell ref="F32:I32"/>
    <mergeCell ref="F12:G12"/>
    <mergeCell ref="F28:I28"/>
    <mergeCell ref="B48:F48"/>
    <mergeCell ref="C11:K11"/>
    <mergeCell ref="J6:K6"/>
    <mergeCell ref="F44:I44"/>
    <mergeCell ref="F40:I40"/>
    <mergeCell ref="H5:I5"/>
    <mergeCell ref="C3:E3"/>
    <mergeCell ref="J3:K4"/>
    <mergeCell ref="F35:I35"/>
    <mergeCell ref="F26:I26"/>
    <mergeCell ref="C4:E4"/>
    <mergeCell ref="C7:E7"/>
  </mergeCells>
  <dataValidations count="1">
    <dataValidation type="list" allowBlank="1" showInputMessage="1" showErrorMessage="1" errorTitle="Выберите тип работ из списка" error="Используйте только значения из выпадающего списка. Если действие смешанное, разделите его на несколько строк." promptTitle="Тип работ" prompt="Выберите тип работ из списка. Это нужно, чтобы сводка корректно посчитала минуты по категориям." sqref="J16:J44" xr:uid="{00000000-0002-0000-0500-000000000000}">
      <formula1>"Полезная работа/Значимая,Незначимая работа,Ожидание/уточнения,Перемещения,Потери (контроль),Потери (переделка),–"</formula1>
    </dataValidation>
  </dataValidations>
  <hyperlinks>
    <hyperlink ref="G61" location="Бланк_Хронометраж_Пример!A1" display="В начало" xr:uid="{AF4F77CB-BF60-4213-B36A-B181149977B0}"/>
    <hyperlink ref="G62" location="Содержание!A1" display="Перейти к &quot;Содержанию&quot;" xr:uid="{504828BF-E5D7-4A22-98B3-F83F08FB71F7}"/>
  </hyperlinks>
  <pageMargins left="0.23622047244094491" right="0.23622047244094491" top="0.35433070866141742" bottom="0.35433070866141742" header="0" footer="0"/>
  <pageSetup paperSize="9" scale="57" orientation="portrait" r:id="rId1"/>
  <rowBreaks count="1" manualBreakCount="1">
    <brk id="45" max="16383"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045CF-425D-4DF3-8C88-5FECA4549C5F}">
  <dimension ref="A1:D13"/>
  <sheetViews>
    <sheetView zoomScale="81" zoomScaleNormal="81" workbookViewId="0"/>
  </sheetViews>
  <sheetFormatPr defaultRowHeight="15.5" x14ac:dyDescent="0.35"/>
  <cols>
    <col min="1" max="1" width="31.6328125" style="34" customWidth="1"/>
    <col min="2" max="2" width="55.7265625" style="34" customWidth="1"/>
    <col min="3" max="3" width="48.90625" style="34" customWidth="1"/>
    <col min="4" max="16384" width="8.7265625" style="34"/>
  </cols>
  <sheetData>
    <row r="1" spans="1:4" x14ac:dyDescent="0.35">
      <c r="A1" s="78" t="s">
        <v>640</v>
      </c>
    </row>
    <row r="2" spans="1:4" ht="34.5" customHeight="1" x14ac:dyDescent="0.35">
      <c r="A2" s="395" t="s">
        <v>647</v>
      </c>
      <c r="B2" s="396"/>
      <c r="C2" s="397"/>
    </row>
    <row r="3" spans="1:4" ht="20.5" customHeight="1" x14ac:dyDescent="0.35">
      <c r="A3" s="196" t="s">
        <v>648</v>
      </c>
      <c r="B3" s="196" t="s">
        <v>649</v>
      </c>
      <c r="C3" s="196" t="s">
        <v>650</v>
      </c>
    </row>
    <row r="4" spans="1:4" ht="58" customHeight="1" x14ac:dyDescent="0.35">
      <c r="A4" s="207" t="s">
        <v>651</v>
      </c>
      <c r="B4" s="77" t="s">
        <v>652</v>
      </c>
      <c r="C4" s="76" t="s">
        <v>653</v>
      </c>
    </row>
    <row r="5" spans="1:4" ht="102.5" customHeight="1" x14ac:dyDescent="0.35">
      <c r="A5" s="207" t="s">
        <v>13</v>
      </c>
      <c r="B5" s="77" t="s">
        <v>654</v>
      </c>
      <c r="C5" s="76" t="s">
        <v>655</v>
      </c>
    </row>
    <row r="6" spans="1:4" ht="62" customHeight="1" x14ac:dyDescent="0.35">
      <c r="A6" s="207" t="s">
        <v>656</v>
      </c>
      <c r="B6" s="77" t="s">
        <v>657</v>
      </c>
      <c r="C6" s="76" t="s">
        <v>658</v>
      </c>
    </row>
    <row r="7" spans="1:4" ht="53.5" customHeight="1" x14ac:dyDescent="0.35">
      <c r="A7" s="207" t="s">
        <v>17</v>
      </c>
      <c r="B7" s="77" t="s">
        <v>659</v>
      </c>
      <c r="C7" s="76" t="s">
        <v>660</v>
      </c>
    </row>
    <row r="8" spans="1:4" ht="72" customHeight="1" x14ac:dyDescent="0.35">
      <c r="A8" s="398" t="s">
        <v>20</v>
      </c>
      <c r="B8" s="401" t="s">
        <v>661</v>
      </c>
      <c r="C8" s="75" t="s">
        <v>663</v>
      </c>
    </row>
    <row r="9" spans="1:4" ht="31" x14ac:dyDescent="0.35">
      <c r="A9" s="399"/>
      <c r="B9" s="402"/>
      <c r="C9" s="76" t="s">
        <v>664</v>
      </c>
    </row>
    <row r="10" spans="1:4" ht="31" x14ac:dyDescent="0.35">
      <c r="A10" s="400"/>
      <c r="B10" s="403"/>
      <c r="C10" s="76" t="s">
        <v>662</v>
      </c>
    </row>
    <row r="12" spans="1:4" s="156" customFormat="1" ht="14.5" x14ac:dyDescent="0.35">
      <c r="C12" s="210" t="s">
        <v>800</v>
      </c>
      <c r="D12" s="206"/>
    </row>
    <row r="13" spans="1:4" s="156" customFormat="1" ht="21" customHeight="1" x14ac:dyDescent="0.35">
      <c r="C13" s="210" t="s">
        <v>801</v>
      </c>
      <c r="D13" s="206"/>
    </row>
  </sheetData>
  <mergeCells count="3">
    <mergeCell ref="A2:C2"/>
    <mergeCell ref="A8:A10"/>
    <mergeCell ref="B8:B10"/>
  </mergeCells>
  <hyperlinks>
    <hyperlink ref="C12" location="Таблица_соответствия!A1" display="В начало" xr:uid="{4176975F-ED22-4994-AC81-1A0E40376774}"/>
    <hyperlink ref="C13" location="Содержание!A1" display="Перейти к &quot;Содержанию&quot;" xr:uid="{457BB182-2774-4C24-A6BE-91369E60A18A}"/>
  </hyperlinks>
  <pageMargins left="0.7" right="0.7" top="0.75" bottom="0.75" header="0.3" footer="0.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CAE11-F849-40B5-AD6F-E7DD457A9D58}">
  <dimension ref="A1:D30"/>
  <sheetViews>
    <sheetView topLeftCell="A16" zoomScaleNormal="100" workbookViewId="0">
      <selection activeCell="C30" sqref="C30"/>
    </sheetView>
  </sheetViews>
  <sheetFormatPr defaultRowHeight="14.5" x14ac:dyDescent="0.35"/>
  <cols>
    <col min="1" max="1" width="26.54296875" customWidth="1"/>
    <col min="2" max="2" width="5.90625" customWidth="1"/>
    <col min="3" max="3" width="60.26953125" customWidth="1"/>
    <col min="4" max="4" width="30.26953125" customWidth="1"/>
  </cols>
  <sheetData>
    <row r="1" spans="1:4" ht="15.5" x14ac:dyDescent="0.35">
      <c r="A1" s="412" t="s">
        <v>692</v>
      </c>
      <c r="B1" s="412"/>
      <c r="C1" s="412"/>
      <c r="D1" s="412"/>
    </row>
    <row r="2" spans="1:4" ht="28" customHeight="1" x14ac:dyDescent="0.35">
      <c r="A2" s="413" t="s">
        <v>665</v>
      </c>
      <c r="B2" s="414"/>
      <c r="C2" s="415"/>
      <c r="D2" s="79"/>
    </row>
    <row r="3" spans="1:4" ht="70" customHeight="1" x14ac:dyDescent="0.35">
      <c r="A3" s="406" t="s">
        <v>799</v>
      </c>
      <c r="B3" s="416"/>
      <c r="C3" s="198" t="s">
        <v>666</v>
      </c>
      <c r="D3" s="79"/>
    </row>
    <row r="4" spans="1:4" s="83" customFormat="1" ht="6" customHeight="1" x14ac:dyDescent="0.35">
      <c r="A4" s="80"/>
      <c r="B4" s="81"/>
      <c r="C4" s="84"/>
      <c r="D4" s="82"/>
    </row>
    <row r="5" spans="1:4" ht="77.5" x14ac:dyDescent="0.35">
      <c r="A5" s="406" t="s">
        <v>667</v>
      </c>
      <c r="B5" s="416"/>
      <c r="C5" s="88" t="s">
        <v>668</v>
      </c>
      <c r="D5" s="79"/>
    </row>
    <row r="6" spans="1:4" ht="6" customHeight="1" x14ac:dyDescent="0.35">
      <c r="A6" s="79"/>
      <c r="B6" s="79"/>
      <c r="C6" s="85"/>
      <c r="D6" s="79"/>
    </row>
    <row r="7" spans="1:4" ht="39.5" customHeight="1" x14ac:dyDescent="0.35">
      <c r="A7" s="406" t="s">
        <v>669</v>
      </c>
      <c r="B7" s="407"/>
      <c r="C7" s="88" t="s">
        <v>680</v>
      </c>
      <c r="D7" s="417"/>
    </row>
    <row r="8" spans="1:4" ht="31" x14ac:dyDescent="0.35">
      <c r="A8" s="406"/>
      <c r="B8" s="407"/>
      <c r="C8" s="89" t="s">
        <v>670</v>
      </c>
      <c r="D8" s="417"/>
    </row>
    <row r="9" spans="1:4" s="68" customFormat="1" ht="6" customHeight="1" x14ac:dyDescent="0.35">
      <c r="A9" s="86"/>
      <c r="B9" s="87"/>
      <c r="C9" s="79"/>
      <c r="D9" s="79"/>
    </row>
    <row r="10" spans="1:4" ht="31" x14ac:dyDescent="0.35">
      <c r="A10" s="404" t="s">
        <v>671</v>
      </c>
      <c r="B10" s="405"/>
      <c r="C10" s="88" t="s">
        <v>681</v>
      </c>
      <c r="D10" s="417"/>
    </row>
    <row r="11" spans="1:4" ht="46.5" x14ac:dyDescent="0.35">
      <c r="A11" s="406"/>
      <c r="B11" s="407"/>
      <c r="C11" s="90" t="s">
        <v>682</v>
      </c>
      <c r="D11" s="417"/>
    </row>
    <row r="12" spans="1:4" ht="31" x14ac:dyDescent="0.35">
      <c r="A12" s="406"/>
      <c r="B12" s="407"/>
      <c r="C12" s="90" t="s">
        <v>683</v>
      </c>
      <c r="D12" s="417"/>
    </row>
    <row r="13" spans="1:4" ht="31" customHeight="1" x14ac:dyDescent="0.35">
      <c r="A13" s="406"/>
      <c r="B13" s="407"/>
      <c r="C13" s="90" t="s">
        <v>672</v>
      </c>
      <c r="D13" s="417"/>
    </row>
    <row r="14" spans="1:4" ht="15.5" x14ac:dyDescent="0.35">
      <c r="A14" s="410"/>
      <c r="B14" s="411"/>
      <c r="C14" s="91" t="s">
        <v>684</v>
      </c>
      <c r="D14" s="417"/>
    </row>
    <row r="15" spans="1:4" s="83" customFormat="1" ht="15.5" x14ac:dyDescent="0.35">
      <c r="A15" s="87"/>
      <c r="B15" s="87"/>
      <c r="C15" s="92"/>
      <c r="D15" s="82"/>
    </row>
    <row r="16" spans="1:4" ht="31" x14ac:dyDescent="0.35">
      <c r="A16" s="404" t="s">
        <v>673</v>
      </c>
      <c r="B16" s="405"/>
      <c r="C16" s="88" t="s">
        <v>674</v>
      </c>
      <c r="D16" s="417"/>
    </row>
    <row r="17" spans="1:4" ht="31" x14ac:dyDescent="0.35">
      <c r="A17" s="406"/>
      <c r="B17" s="407"/>
      <c r="C17" s="90" t="s">
        <v>675</v>
      </c>
      <c r="D17" s="417"/>
    </row>
    <row r="18" spans="1:4" ht="32.5" customHeight="1" x14ac:dyDescent="0.35">
      <c r="A18" s="406"/>
      <c r="B18" s="407"/>
      <c r="C18" s="89" t="s">
        <v>676</v>
      </c>
      <c r="D18" s="417"/>
    </row>
    <row r="19" spans="1:4" s="83" customFormat="1" ht="5.5" customHeight="1" x14ac:dyDescent="0.35">
      <c r="A19" s="87"/>
      <c r="B19" s="87"/>
      <c r="C19" s="92"/>
      <c r="D19" s="82"/>
    </row>
    <row r="20" spans="1:4" ht="46.5" x14ac:dyDescent="0.35">
      <c r="A20" s="404" t="s">
        <v>677</v>
      </c>
      <c r="B20" s="405"/>
      <c r="C20" s="88" t="s">
        <v>685</v>
      </c>
      <c r="D20" s="79"/>
    </row>
    <row r="21" spans="1:4" ht="15.5" x14ac:dyDescent="0.35">
      <c r="A21" s="406"/>
      <c r="B21" s="407"/>
      <c r="C21" s="91" t="s">
        <v>686</v>
      </c>
      <c r="D21" s="417"/>
    </row>
    <row r="22" spans="1:4" ht="31" x14ac:dyDescent="0.35">
      <c r="A22" s="406"/>
      <c r="B22" s="407"/>
      <c r="C22" s="91" t="s">
        <v>687</v>
      </c>
      <c r="D22" s="417"/>
    </row>
    <row r="23" spans="1:4" ht="46.5" x14ac:dyDescent="0.35">
      <c r="A23" s="406"/>
      <c r="B23" s="407"/>
      <c r="C23" s="91" t="s">
        <v>688</v>
      </c>
      <c r="D23" s="417"/>
    </row>
    <row r="24" spans="1:4" ht="31" x14ac:dyDescent="0.35">
      <c r="A24" s="406"/>
      <c r="B24" s="407"/>
      <c r="C24" s="91" t="s">
        <v>689</v>
      </c>
      <c r="D24" s="417"/>
    </row>
    <row r="25" spans="1:4" ht="15.5" x14ac:dyDescent="0.35">
      <c r="A25" s="406"/>
      <c r="B25" s="407"/>
      <c r="C25" s="91" t="s">
        <v>690</v>
      </c>
      <c r="D25" s="417"/>
    </row>
    <row r="26" spans="1:4" ht="30.5" customHeight="1" x14ac:dyDescent="0.35">
      <c r="A26" s="410"/>
      <c r="B26" s="411"/>
      <c r="C26" s="93" t="s">
        <v>691</v>
      </c>
      <c r="D26" s="417"/>
    </row>
    <row r="27" spans="1:4" ht="57.5" customHeight="1" x14ac:dyDescent="0.35">
      <c r="A27" s="408" t="s">
        <v>678</v>
      </c>
      <c r="B27" s="409"/>
      <c r="C27" s="197" t="s">
        <v>679</v>
      </c>
      <c r="D27" s="79"/>
    </row>
    <row r="29" spans="1:4" x14ac:dyDescent="0.35">
      <c r="C29" s="210" t="s">
        <v>800</v>
      </c>
    </row>
    <row r="30" spans="1:4" x14ac:dyDescent="0.35">
      <c r="C30" s="210" t="s">
        <v>801</v>
      </c>
    </row>
  </sheetData>
  <mergeCells count="13">
    <mergeCell ref="A16:B18"/>
    <mergeCell ref="A27:B27"/>
    <mergeCell ref="A10:B14"/>
    <mergeCell ref="A1:D1"/>
    <mergeCell ref="A2:C2"/>
    <mergeCell ref="A3:B3"/>
    <mergeCell ref="A5:B5"/>
    <mergeCell ref="D16:D18"/>
    <mergeCell ref="D21:D26"/>
    <mergeCell ref="D7:D8"/>
    <mergeCell ref="D10:D14"/>
    <mergeCell ref="A7:B8"/>
    <mergeCell ref="A20:B26"/>
  </mergeCells>
  <hyperlinks>
    <hyperlink ref="C29" location="Инструкция_Электрон_шаблон!A1" display="В начало" xr:uid="{B7D104E2-1CAD-4DE7-947C-01AF2594F07B}"/>
    <hyperlink ref="C30" location="Содержание!A1" display="Перейти к &quot;Содержанию&quot;" xr:uid="{F41F8D82-B900-444E-A53F-0289B1814D66}"/>
  </hyperlinks>
  <pageMargins left="0.31496062992125984" right="0.31496062992125984" top="0.35433070866141736" bottom="0.35433070866141736" header="0" footer="0"/>
  <pageSetup paperSize="9" scale="83" orientation="portrait" r:id="rId1"/>
  <colBreaks count="1" manualBreakCount="1">
    <brk id="3" max="2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AACA7-6A1C-47FC-97B7-E5E2C04EC66D}">
  <sheetPr>
    <tabColor rgb="FFFFFF00"/>
  </sheetPr>
  <dimension ref="A1:L46"/>
  <sheetViews>
    <sheetView zoomScaleNormal="100" workbookViewId="0">
      <selection activeCell="D4" sqref="D4"/>
    </sheetView>
  </sheetViews>
  <sheetFormatPr defaultColWidth="9.08984375" defaultRowHeight="12" x14ac:dyDescent="0.3"/>
  <cols>
    <col min="1" max="1" width="7.54296875" style="102" customWidth="1"/>
    <col min="2" max="2" width="40.6328125" style="102" customWidth="1"/>
    <col min="3" max="3" width="27.54296875" style="102" customWidth="1"/>
    <col min="4" max="4" width="7.54296875" style="102" customWidth="1"/>
    <col min="5" max="5" width="11" style="102" customWidth="1"/>
    <col min="6" max="6" width="59.453125" style="102" customWidth="1"/>
    <col min="7" max="7" width="16.90625" style="103" customWidth="1"/>
    <col min="8" max="8" width="20.7265625" style="102" customWidth="1"/>
    <col min="9" max="9" width="38.453125" style="102" customWidth="1"/>
    <col min="10" max="10" width="71.08984375" style="102" customWidth="1"/>
    <col min="11" max="11" width="51.6328125" style="104" customWidth="1"/>
    <col min="12" max="16384" width="9.08984375" style="102"/>
  </cols>
  <sheetData>
    <row r="1" spans="1:12" x14ac:dyDescent="0.3">
      <c r="A1" s="101" t="s">
        <v>804</v>
      </c>
    </row>
    <row r="2" spans="1:12" ht="15.5" x14ac:dyDescent="0.35">
      <c r="A2" s="105" t="s">
        <v>697</v>
      </c>
      <c r="D2" s="106"/>
    </row>
    <row r="3" spans="1:12" x14ac:dyDescent="0.3">
      <c r="A3" s="107" t="s">
        <v>698</v>
      </c>
      <c r="B3" s="108"/>
      <c r="C3" s="108"/>
      <c r="D3" s="108"/>
      <c r="E3" s="108"/>
      <c r="F3" s="108"/>
      <c r="G3" s="109"/>
    </row>
    <row r="4" spans="1:12" x14ac:dyDescent="0.3">
      <c r="A4" s="110" t="s">
        <v>699</v>
      </c>
      <c r="B4" s="111"/>
      <c r="C4" s="111"/>
      <c r="D4" s="111"/>
      <c r="E4" s="111"/>
      <c r="F4" s="111"/>
      <c r="G4" s="112"/>
    </row>
    <row r="5" spans="1:12" x14ac:dyDescent="0.3">
      <c r="A5" s="113"/>
      <c r="B5" s="114"/>
      <c r="C5" s="114"/>
      <c r="D5" s="114"/>
      <c r="E5" s="114"/>
      <c r="F5" s="114"/>
      <c r="G5" s="115"/>
    </row>
    <row r="6" spans="1:12" x14ac:dyDescent="0.3">
      <c r="B6" s="116" t="s">
        <v>700</v>
      </c>
      <c r="C6" s="117" t="s">
        <v>701</v>
      </c>
    </row>
    <row r="7" spans="1:12" x14ac:dyDescent="0.3">
      <c r="B7" s="116" t="s">
        <v>702</v>
      </c>
      <c r="C7" s="118">
        <v>44055</v>
      </c>
    </row>
    <row r="8" spans="1:12" x14ac:dyDescent="0.3">
      <c r="B8" s="116" t="s">
        <v>703</v>
      </c>
      <c r="C8" s="117" t="s">
        <v>704</v>
      </c>
    </row>
    <row r="9" spans="1:12" ht="18.5" x14ac:dyDescent="0.3">
      <c r="B9" s="116" t="s">
        <v>705</v>
      </c>
      <c r="C9" s="117" t="s">
        <v>706</v>
      </c>
      <c r="D9" s="119" t="s">
        <v>707</v>
      </c>
    </row>
    <row r="10" spans="1:12" x14ac:dyDescent="0.3">
      <c r="B10" s="120" t="s">
        <v>708</v>
      </c>
      <c r="C10" s="117" t="s">
        <v>709</v>
      </c>
    </row>
    <row r="11" spans="1:12" x14ac:dyDescent="0.3">
      <c r="B11" s="120" t="s">
        <v>710</v>
      </c>
      <c r="C11" s="121" t="s">
        <v>711</v>
      </c>
      <c r="H11" s="122"/>
      <c r="I11" s="122"/>
      <c r="J11" s="122"/>
    </row>
    <row r="12" spans="1:12" x14ac:dyDescent="0.3">
      <c r="A12" s="123"/>
      <c r="B12" s="101"/>
      <c r="C12" s="124"/>
      <c r="H12" s="125"/>
      <c r="I12" s="126"/>
      <c r="J12" s="126"/>
    </row>
    <row r="13" spans="1:12" s="104" customFormat="1" ht="33.75" customHeight="1" x14ac:dyDescent="0.3">
      <c r="A13" s="127" t="s">
        <v>712</v>
      </c>
      <c r="B13" s="127" t="s">
        <v>696</v>
      </c>
      <c r="C13" s="127" t="s">
        <v>713</v>
      </c>
      <c r="D13" s="127" t="s">
        <v>714</v>
      </c>
      <c r="E13" s="128" t="s">
        <v>715</v>
      </c>
      <c r="F13" s="127" t="s">
        <v>716</v>
      </c>
      <c r="G13" s="103"/>
      <c r="H13" s="129"/>
      <c r="I13" s="129"/>
      <c r="J13" s="129"/>
      <c r="L13" s="102"/>
    </row>
    <row r="14" spans="1:12" s="104" customFormat="1" ht="14" customHeight="1" x14ac:dyDescent="0.3">
      <c r="A14" s="130">
        <v>1</v>
      </c>
      <c r="B14" s="131" t="s">
        <v>717</v>
      </c>
      <c r="C14" s="132" t="s">
        <v>652</v>
      </c>
      <c r="D14" s="133" t="s">
        <v>718</v>
      </c>
      <c r="E14" s="134">
        <f>IF((G15-G14)&lt;0,"",IFERROR(G15-G14,""))</f>
        <v>2.0833333333333259E-3</v>
      </c>
      <c r="F14" s="135"/>
      <c r="G14" s="103" t="str">
        <f>IF(LEN(D14)=4,CONCATENATE(LEFT(D14,2),":",RIGHT(D14,2)),CONCATENATE("0",LEFT(D14,1),":",RIGHT(D14,2)))</f>
        <v>08:30</v>
      </c>
      <c r="H14" s="129"/>
      <c r="I14" s="129"/>
      <c r="J14" s="129"/>
      <c r="L14" s="102"/>
    </row>
    <row r="15" spans="1:12" s="104" customFormat="1" ht="14" customHeight="1" x14ac:dyDescent="0.35">
      <c r="A15" s="130">
        <v>2</v>
      </c>
      <c r="B15" s="117" t="s">
        <v>719</v>
      </c>
      <c r="C15" s="132" t="s">
        <v>57</v>
      </c>
      <c r="D15" s="136" t="s">
        <v>720</v>
      </c>
      <c r="E15" s="134">
        <f t="shared" ref="E15:E43" si="0">IF((G16-G15)&lt;0,"",IFERROR(G16-G15,""))</f>
        <v>1.388888888888884E-3</v>
      </c>
      <c r="F15" s="135" t="s">
        <v>721</v>
      </c>
      <c r="G15" s="103" t="str">
        <f t="shared" ref="G15:G43" si="1">IF(LEN(D15)=4,CONCATENATE(LEFT(D15,2),":",RIGHT(D15,2)),CONCATENATE("0",LEFT(D15,1),":",RIGHT(D15,2)))</f>
        <v>08:33</v>
      </c>
      <c r="H15" s="137" t="s">
        <v>722</v>
      </c>
      <c r="I15" s="137" t="s">
        <v>723</v>
      </c>
      <c r="J15" s="137"/>
      <c r="L15" s="102"/>
    </row>
    <row r="16" spans="1:12" s="104" customFormat="1" ht="14" customHeight="1" x14ac:dyDescent="0.35">
      <c r="A16" s="130">
        <v>3</v>
      </c>
      <c r="B16" s="131" t="s">
        <v>717</v>
      </c>
      <c r="C16" s="132" t="s">
        <v>652</v>
      </c>
      <c r="D16" s="136" t="s">
        <v>724</v>
      </c>
      <c r="E16" s="134">
        <f t="shared" si="0"/>
        <v>1.388888888888884E-3</v>
      </c>
      <c r="F16" s="135"/>
      <c r="G16" s="103" t="str">
        <f t="shared" si="1"/>
        <v>08:35</v>
      </c>
      <c r="H16" s="138" t="s">
        <v>57</v>
      </c>
      <c r="I16" s="139">
        <v>5.5555555555555558E-3</v>
      </c>
      <c r="J16" s="137"/>
      <c r="L16" s="102"/>
    </row>
    <row r="17" spans="1:12" s="104" customFormat="1" ht="14" customHeight="1" x14ac:dyDescent="0.35">
      <c r="A17" s="130">
        <v>4</v>
      </c>
      <c r="B17" s="117" t="s">
        <v>719</v>
      </c>
      <c r="C17" s="132" t="s">
        <v>57</v>
      </c>
      <c r="D17" s="136" t="s">
        <v>725</v>
      </c>
      <c r="E17" s="134">
        <f t="shared" si="0"/>
        <v>6.9444444444444198E-4</v>
      </c>
      <c r="F17" s="135" t="s">
        <v>721</v>
      </c>
      <c r="G17" s="103" t="str">
        <f t="shared" si="1"/>
        <v>08:37</v>
      </c>
      <c r="H17" s="138" t="s">
        <v>726</v>
      </c>
      <c r="I17" s="139">
        <v>4.8611111111111112E-3</v>
      </c>
      <c r="J17" s="137"/>
      <c r="L17" s="102"/>
    </row>
    <row r="18" spans="1:12" s="104" customFormat="1" ht="14" customHeight="1" x14ac:dyDescent="0.35">
      <c r="A18" s="130">
        <v>5</v>
      </c>
      <c r="B18" s="131" t="s">
        <v>717</v>
      </c>
      <c r="C18" s="132" t="s">
        <v>652</v>
      </c>
      <c r="D18" s="140" t="s">
        <v>727</v>
      </c>
      <c r="E18" s="134">
        <f t="shared" si="0"/>
        <v>6.9444444444444198E-4</v>
      </c>
      <c r="F18" s="135"/>
      <c r="G18" s="103" t="str">
        <f t="shared" si="1"/>
        <v>08:38</v>
      </c>
      <c r="H18" s="138" t="s">
        <v>652</v>
      </c>
      <c r="I18" s="139">
        <v>6.5972222222222224E-2</v>
      </c>
      <c r="J18" s="137"/>
      <c r="L18" s="102"/>
    </row>
    <row r="19" spans="1:12" s="104" customFormat="1" ht="14" customHeight="1" x14ac:dyDescent="0.35">
      <c r="A19" s="130">
        <v>6</v>
      </c>
      <c r="B19" s="131" t="s">
        <v>728</v>
      </c>
      <c r="C19" s="132" t="s">
        <v>726</v>
      </c>
      <c r="D19" s="140" t="s">
        <v>729</v>
      </c>
      <c r="E19" s="134">
        <f t="shared" si="0"/>
        <v>6.9444444444444198E-4</v>
      </c>
      <c r="F19" s="135"/>
      <c r="G19" s="103" t="str">
        <f t="shared" si="1"/>
        <v>08:39</v>
      </c>
      <c r="H19" s="138" t="s">
        <v>730</v>
      </c>
      <c r="I19" s="139">
        <v>9.0277777777777787E-3</v>
      </c>
      <c r="J19" s="137"/>
      <c r="L19" s="102"/>
    </row>
    <row r="20" spans="1:12" s="104" customFormat="1" ht="14" customHeight="1" x14ac:dyDescent="0.35">
      <c r="A20" s="130">
        <v>7</v>
      </c>
      <c r="B20" s="117" t="s">
        <v>731</v>
      </c>
      <c r="C20" s="132" t="s">
        <v>726</v>
      </c>
      <c r="D20" s="140" t="s">
        <v>732</v>
      </c>
      <c r="E20" s="134">
        <f t="shared" si="0"/>
        <v>6.9444444444444198E-4</v>
      </c>
      <c r="F20" s="135"/>
      <c r="G20" s="103" t="str">
        <f t="shared" si="1"/>
        <v>08:40</v>
      </c>
      <c r="H20" s="138" t="s">
        <v>733</v>
      </c>
      <c r="I20" s="139">
        <v>8.5416666666666669E-2</v>
      </c>
      <c r="J20" s="137"/>
      <c r="L20" s="102"/>
    </row>
    <row r="21" spans="1:12" s="104" customFormat="1" ht="14" customHeight="1" x14ac:dyDescent="0.35">
      <c r="A21" s="130">
        <v>8</v>
      </c>
      <c r="B21" s="131" t="s">
        <v>717</v>
      </c>
      <c r="C21" s="132" t="s">
        <v>652</v>
      </c>
      <c r="D21" s="140" t="s">
        <v>734</v>
      </c>
      <c r="E21" s="134">
        <f t="shared" si="0"/>
        <v>8.3333333333333037E-3</v>
      </c>
      <c r="F21" s="135"/>
      <c r="G21" s="103" t="str">
        <f t="shared" si="1"/>
        <v>08:41</v>
      </c>
      <c r="H21" s="137"/>
      <c r="I21" s="137"/>
      <c r="J21" s="137"/>
      <c r="L21" s="102"/>
    </row>
    <row r="22" spans="1:12" s="104" customFormat="1" ht="14" customHeight="1" x14ac:dyDescent="0.35">
      <c r="A22" s="130">
        <v>9</v>
      </c>
      <c r="B22" s="131" t="s">
        <v>735</v>
      </c>
      <c r="C22" s="132" t="s">
        <v>736</v>
      </c>
      <c r="D22" s="140" t="s">
        <v>737</v>
      </c>
      <c r="E22" s="134">
        <f t="shared" si="0"/>
        <v>6.9444444444449749E-4</v>
      </c>
      <c r="F22" s="135" t="s">
        <v>738</v>
      </c>
      <c r="G22" s="103" t="str">
        <f t="shared" si="1"/>
        <v>08:53</v>
      </c>
      <c r="H22" s="137"/>
      <c r="I22" s="137"/>
      <c r="J22" s="137"/>
      <c r="L22" s="102"/>
    </row>
    <row r="23" spans="1:12" s="104" customFormat="1" ht="14" customHeight="1" x14ac:dyDescent="0.35">
      <c r="A23" s="130">
        <v>10</v>
      </c>
      <c r="B23" s="131" t="s">
        <v>717</v>
      </c>
      <c r="C23" s="132" t="s">
        <v>652</v>
      </c>
      <c r="D23" s="140" t="s">
        <v>739</v>
      </c>
      <c r="E23" s="134">
        <f t="shared" si="0"/>
        <v>1.5277777777777779E-2</v>
      </c>
      <c r="F23" s="135"/>
      <c r="G23" s="103" t="str">
        <f t="shared" si="1"/>
        <v>08:54</v>
      </c>
      <c r="H23" s="137"/>
      <c r="I23" s="137"/>
      <c r="J23" s="137"/>
      <c r="L23" s="102"/>
    </row>
    <row r="24" spans="1:12" s="104" customFormat="1" ht="14" customHeight="1" x14ac:dyDescent="0.35">
      <c r="A24" s="130">
        <v>11</v>
      </c>
      <c r="B24" s="131" t="s">
        <v>719</v>
      </c>
      <c r="C24" s="132" t="s">
        <v>57</v>
      </c>
      <c r="D24" s="140" t="s">
        <v>740</v>
      </c>
      <c r="E24" s="134">
        <f t="shared" si="0"/>
        <v>6.9444444444444198E-4</v>
      </c>
      <c r="F24" s="135" t="s">
        <v>741</v>
      </c>
      <c r="G24" s="103" t="str">
        <f t="shared" si="1"/>
        <v>09:16</v>
      </c>
      <c r="H24" s="137"/>
      <c r="I24" s="137"/>
      <c r="J24" s="137"/>
      <c r="L24" s="102"/>
    </row>
    <row r="25" spans="1:12" s="104" customFormat="1" ht="14" customHeight="1" x14ac:dyDescent="0.35">
      <c r="A25" s="130">
        <v>12</v>
      </c>
      <c r="B25" s="131" t="s">
        <v>717</v>
      </c>
      <c r="C25" s="132" t="s">
        <v>652</v>
      </c>
      <c r="D25" s="140" t="s">
        <v>742</v>
      </c>
      <c r="E25" s="134">
        <f t="shared" si="0"/>
        <v>9.0277777777777457E-3</v>
      </c>
      <c r="F25" s="135"/>
      <c r="G25" s="103" t="str">
        <f t="shared" si="1"/>
        <v>09:17</v>
      </c>
      <c r="H25" s="137"/>
      <c r="I25" s="137"/>
      <c r="J25" s="137"/>
      <c r="L25" s="102"/>
    </row>
    <row r="26" spans="1:12" s="104" customFormat="1" ht="14" customHeight="1" x14ac:dyDescent="0.35">
      <c r="A26" s="130">
        <v>13</v>
      </c>
      <c r="B26" s="131" t="s">
        <v>743</v>
      </c>
      <c r="C26" s="132" t="s">
        <v>736</v>
      </c>
      <c r="D26" s="140" t="s">
        <v>744</v>
      </c>
      <c r="E26" s="134">
        <f t="shared" si="0"/>
        <v>6.9444444444449749E-4</v>
      </c>
      <c r="F26" s="135" t="s">
        <v>745</v>
      </c>
      <c r="G26" s="103" t="str">
        <f t="shared" si="1"/>
        <v>09:30</v>
      </c>
      <c r="H26" s="137"/>
      <c r="I26" s="137"/>
      <c r="J26" s="137"/>
      <c r="L26" s="102"/>
    </row>
    <row r="27" spans="1:12" s="104" customFormat="1" ht="14" customHeight="1" x14ac:dyDescent="0.35">
      <c r="A27" s="130">
        <v>14</v>
      </c>
      <c r="B27" s="131" t="s">
        <v>717</v>
      </c>
      <c r="C27" s="132" t="s">
        <v>652</v>
      </c>
      <c r="D27" s="140" t="s">
        <v>746</v>
      </c>
      <c r="E27" s="134">
        <f t="shared" si="0"/>
        <v>6.2499999999999223E-3</v>
      </c>
      <c r="F27" s="135"/>
      <c r="G27" s="103" t="str">
        <f t="shared" si="1"/>
        <v>09:31</v>
      </c>
      <c r="H27" s="137"/>
      <c r="I27" s="137"/>
      <c r="J27" s="137"/>
      <c r="L27" s="102"/>
    </row>
    <row r="28" spans="1:12" s="104" customFormat="1" ht="14" customHeight="1" x14ac:dyDescent="0.35">
      <c r="A28" s="130">
        <v>15</v>
      </c>
      <c r="B28" s="131" t="s">
        <v>728</v>
      </c>
      <c r="C28" s="132" t="s">
        <v>726</v>
      </c>
      <c r="D28" s="140" t="s">
        <v>747</v>
      </c>
      <c r="E28" s="134">
        <f t="shared" si="0"/>
        <v>6.9444444444449749E-4</v>
      </c>
      <c r="F28" s="135"/>
      <c r="G28" s="103" t="str">
        <f t="shared" si="1"/>
        <v>09:40</v>
      </c>
      <c r="H28" s="137"/>
      <c r="I28" s="137"/>
      <c r="J28" s="137"/>
      <c r="L28" s="102"/>
    </row>
    <row r="29" spans="1:12" s="104" customFormat="1" ht="14" customHeight="1" x14ac:dyDescent="0.35">
      <c r="A29" s="130">
        <v>16</v>
      </c>
      <c r="B29" s="131" t="s">
        <v>717</v>
      </c>
      <c r="C29" s="132" t="s">
        <v>652</v>
      </c>
      <c r="D29" s="140" t="s">
        <v>748</v>
      </c>
      <c r="E29" s="134">
        <f t="shared" si="0"/>
        <v>1.388888888888884E-3</v>
      </c>
      <c r="F29" s="135"/>
      <c r="G29" s="103" t="str">
        <f t="shared" si="1"/>
        <v>09:41</v>
      </c>
      <c r="H29" s="137"/>
      <c r="I29" s="137"/>
      <c r="J29" s="137"/>
      <c r="L29" s="102"/>
    </row>
    <row r="30" spans="1:12" s="104" customFormat="1" ht="14" customHeight="1" x14ac:dyDescent="0.35">
      <c r="A30" s="130">
        <v>17</v>
      </c>
      <c r="B30" s="131" t="s">
        <v>719</v>
      </c>
      <c r="C30" s="132" t="s">
        <v>57</v>
      </c>
      <c r="D30" s="140" t="s">
        <v>749</v>
      </c>
      <c r="E30" s="134">
        <f t="shared" si="0"/>
        <v>1.388888888888884E-3</v>
      </c>
      <c r="F30" s="135" t="s">
        <v>741</v>
      </c>
      <c r="G30" s="103" t="str">
        <f t="shared" si="1"/>
        <v>09:43</v>
      </c>
      <c r="H30" s="137"/>
      <c r="I30" s="137"/>
      <c r="J30" s="137"/>
      <c r="L30" s="102"/>
    </row>
    <row r="31" spans="1:12" s="104" customFormat="1" ht="14" customHeight="1" x14ac:dyDescent="0.35">
      <c r="A31" s="130">
        <v>18</v>
      </c>
      <c r="B31" s="131" t="s">
        <v>717</v>
      </c>
      <c r="C31" s="132" t="s">
        <v>652</v>
      </c>
      <c r="D31" s="140" t="s">
        <v>750</v>
      </c>
      <c r="E31" s="134">
        <f t="shared" si="0"/>
        <v>2.7777777777777679E-3</v>
      </c>
      <c r="F31" s="135"/>
      <c r="G31" s="103" t="str">
        <f t="shared" si="1"/>
        <v>09:45</v>
      </c>
      <c r="H31" s="137"/>
      <c r="I31" s="137"/>
      <c r="J31" s="137"/>
      <c r="L31" s="102"/>
    </row>
    <row r="32" spans="1:12" s="104" customFormat="1" ht="14" customHeight="1" x14ac:dyDescent="0.35">
      <c r="A32" s="130">
        <v>19</v>
      </c>
      <c r="B32" s="131" t="s">
        <v>743</v>
      </c>
      <c r="C32" s="132" t="s">
        <v>736</v>
      </c>
      <c r="D32" s="140" t="s">
        <v>751</v>
      </c>
      <c r="E32" s="134">
        <f t="shared" si="0"/>
        <v>1.388888888888884E-3</v>
      </c>
      <c r="F32" s="135" t="s">
        <v>745</v>
      </c>
      <c r="G32" s="103" t="str">
        <f t="shared" si="1"/>
        <v>09:49</v>
      </c>
      <c r="H32" s="137"/>
      <c r="I32" s="137"/>
      <c r="J32" s="137"/>
      <c r="L32" s="102"/>
    </row>
    <row r="33" spans="1:12" s="104" customFormat="1" ht="14" customHeight="1" x14ac:dyDescent="0.3">
      <c r="A33" s="130">
        <v>20</v>
      </c>
      <c r="B33" s="131" t="s">
        <v>717</v>
      </c>
      <c r="C33" s="132" t="s">
        <v>652</v>
      </c>
      <c r="D33" s="140" t="s">
        <v>752</v>
      </c>
      <c r="E33" s="134">
        <f t="shared" si="0"/>
        <v>2.0833333333333814E-3</v>
      </c>
      <c r="F33" s="141"/>
      <c r="G33" s="103" t="str">
        <f t="shared" si="1"/>
        <v>09:51</v>
      </c>
      <c r="H33" s="129"/>
      <c r="I33" s="129"/>
      <c r="J33" s="129"/>
      <c r="L33" s="102"/>
    </row>
    <row r="34" spans="1:12" s="104" customFormat="1" ht="14" customHeight="1" x14ac:dyDescent="0.3">
      <c r="A34" s="130">
        <v>21</v>
      </c>
      <c r="B34" s="142" t="s">
        <v>753</v>
      </c>
      <c r="C34" s="132" t="s">
        <v>726</v>
      </c>
      <c r="D34" s="140" t="s">
        <v>754</v>
      </c>
      <c r="E34" s="134">
        <f t="shared" si="0"/>
        <v>6.9444444444438647E-4</v>
      </c>
      <c r="F34" s="135" t="s">
        <v>755</v>
      </c>
      <c r="G34" s="103" t="str">
        <f t="shared" si="1"/>
        <v>09:54</v>
      </c>
      <c r="H34" s="129"/>
      <c r="I34" s="129"/>
      <c r="J34" s="129"/>
      <c r="L34" s="102"/>
    </row>
    <row r="35" spans="1:12" s="104" customFormat="1" ht="14" customHeight="1" thickBot="1" x14ac:dyDescent="0.35">
      <c r="A35" s="143">
        <v>22</v>
      </c>
      <c r="B35" s="131" t="s">
        <v>717</v>
      </c>
      <c r="C35" s="132" t="s">
        <v>652</v>
      </c>
      <c r="D35" s="140" t="s">
        <v>756</v>
      </c>
      <c r="E35" s="134">
        <f t="shared" si="0"/>
        <v>1.388888888888884E-3</v>
      </c>
      <c r="F35" s="135"/>
      <c r="G35" s="103" t="str">
        <f t="shared" si="1"/>
        <v>09:55</v>
      </c>
      <c r="H35" s="129"/>
      <c r="I35" s="129"/>
      <c r="J35" s="129"/>
      <c r="L35" s="102"/>
    </row>
    <row r="36" spans="1:12" s="104" customFormat="1" ht="14" customHeight="1" x14ac:dyDescent="0.3">
      <c r="A36" s="144">
        <v>23</v>
      </c>
      <c r="B36" s="142" t="s">
        <v>757</v>
      </c>
      <c r="C36" s="132" t="s">
        <v>730</v>
      </c>
      <c r="D36" s="145" t="s">
        <v>758</v>
      </c>
      <c r="E36" s="134">
        <f t="shared" si="0"/>
        <v>9.0277777777778012E-3</v>
      </c>
      <c r="F36" s="146"/>
      <c r="G36" s="103" t="str">
        <f t="shared" si="1"/>
        <v>09:57</v>
      </c>
      <c r="H36" s="129"/>
      <c r="I36" s="129"/>
      <c r="J36" s="129"/>
      <c r="L36" s="102"/>
    </row>
    <row r="37" spans="1:12" s="104" customFormat="1" ht="14" customHeight="1" x14ac:dyDescent="0.3">
      <c r="A37" s="130">
        <v>24</v>
      </c>
      <c r="B37" s="131" t="s">
        <v>717</v>
      </c>
      <c r="C37" s="132" t="s">
        <v>652</v>
      </c>
      <c r="D37" s="140" t="s">
        <v>759</v>
      </c>
      <c r="E37" s="134">
        <f t="shared" si="0"/>
        <v>1.388888888888884E-3</v>
      </c>
      <c r="F37" s="135"/>
      <c r="G37" s="103" t="str">
        <f t="shared" si="1"/>
        <v>10:10</v>
      </c>
      <c r="H37" s="129"/>
      <c r="I37" s="129"/>
      <c r="J37" s="129"/>
      <c r="L37" s="102"/>
    </row>
    <row r="38" spans="1:12" s="104" customFormat="1" ht="14" customHeight="1" x14ac:dyDescent="0.3">
      <c r="A38" s="130">
        <v>25</v>
      </c>
      <c r="B38" s="131" t="s">
        <v>719</v>
      </c>
      <c r="C38" s="132" t="s">
        <v>57</v>
      </c>
      <c r="D38" s="140" t="s">
        <v>760</v>
      </c>
      <c r="E38" s="134">
        <f t="shared" si="0"/>
        <v>1.388888888888884E-3</v>
      </c>
      <c r="F38" s="135"/>
      <c r="G38" s="103" t="str">
        <f t="shared" si="1"/>
        <v>10:12</v>
      </c>
      <c r="H38" s="129"/>
      <c r="I38" s="129"/>
      <c r="J38" s="129"/>
      <c r="L38" s="102"/>
    </row>
    <row r="39" spans="1:12" s="104" customFormat="1" ht="14" customHeight="1" x14ac:dyDescent="0.3">
      <c r="A39" s="130">
        <v>26</v>
      </c>
      <c r="B39" s="117" t="s">
        <v>717</v>
      </c>
      <c r="C39" s="132" t="s">
        <v>652</v>
      </c>
      <c r="D39" s="140" t="s">
        <v>761</v>
      </c>
      <c r="E39" s="134">
        <f t="shared" si="0"/>
        <v>4.8611111111110938E-3</v>
      </c>
      <c r="F39" s="135"/>
      <c r="G39" s="103" t="str">
        <f t="shared" si="1"/>
        <v>10:14</v>
      </c>
      <c r="H39" s="129"/>
      <c r="I39" s="129"/>
      <c r="J39" s="129"/>
      <c r="L39" s="102"/>
    </row>
    <row r="40" spans="1:12" s="104" customFormat="1" ht="14" customHeight="1" x14ac:dyDescent="0.3">
      <c r="A40" s="130">
        <v>27</v>
      </c>
      <c r="B40" s="131" t="s">
        <v>762</v>
      </c>
      <c r="C40" s="132" t="s">
        <v>726</v>
      </c>
      <c r="D40" s="140" t="s">
        <v>763</v>
      </c>
      <c r="E40" s="134">
        <f t="shared" si="0"/>
        <v>1.388888888888884E-3</v>
      </c>
      <c r="F40" s="135" t="s">
        <v>755</v>
      </c>
      <c r="G40" s="103" t="str">
        <f t="shared" si="1"/>
        <v>10:21</v>
      </c>
      <c r="H40" s="129"/>
      <c r="I40" s="129"/>
      <c r="J40" s="129"/>
      <c r="L40" s="102"/>
    </row>
    <row r="41" spans="1:12" s="104" customFormat="1" ht="14" customHeight="1" x14ac:dyDescent="0.3">
      <c r="A41" s="130">
        <v>28</v>
      </c>
      <c r="B41" s="131" t="s">
        <v>717</v>
      </c>
      <c r="C41" s="132" t="s">
        <v>652</v>
      </c>
      <c r="D41" s="140" t="s">
        <v>764</v>
      </c>
      <c r="E41" s="134">
        <f t="shared" si="0"/>
        <v>9.0277777777778012E-3</v>
      </c>
      <c r="F41" s="135"/>
      <c r="G41" s="103" t="str">
        <f t="shared" si="1"/>
        <v>10:23</v>
      </c>
      <c r="H41" s="129"/>
      <c r="I41" s="129"/>
      <c r="J41" s="129"/>
      <c r="L41" s="102"/>
    </row>
    <row r="42" spans="1:12" s="104" customFormat="1" ht="14" customHeight="1" x14ac:dyDescent="0.3">
      <c r="A42" s="130">
        <v>29</v>
      </c>
      <c r="B42" s="131" t="s">
        <v>765</v>
      </c>
      <c r="C42" s="132" t="s">
        <v>726</v>
      </c>
      <c r="D42" s="140" t="s">
        <v>766</v>
      </c>
      <c r="E42" s="134">
        <f t="shared" si="0"/>
        <v>6.9444444444449749E-4</v>
      </c>
      <c r="F42" s="135" t="s">
        <v>767</v>
      </c>
      <c r="G42" s="103" t="str">
        <f t="shared" si="1"/>
        <v>10:36</v>
      </c>
      <c r="H42" s="129"/>
      <c r="I42" s="129"/>
      <c r="J42" s="129"/>
      <c r="L42" s="102"/>
    </row>
    <row r="43" spans="1:12" s="104" customFormat="1" ht="14" customHeight="1" x14ac:dyDescent="0.3">
      <c r="A43" s="130">
        <v>30</v>
      </c>
      <c r="B43" s="131" t="s">
        <v>717</v>
      </c>
      <c r="C43" s="132" t="s">
        <v>652</v>
      </c>
      <c r="D43" s="140" t="s">
        <v>768</v>
      </c>
      <c r="E43" s="134" t="str">
        <f t="shared" si="0"/>
        <v/>
      </c>
      <c r="F43" s="135"/>
      <c r="G43" s="103" t="str">
        <f t="shared" si="1"/>
        <v>10:37</v>
      </c>
      <c r="H43" s="129"/>
      <c r="I43" s="129"/>
      <c r="J43" s="129"/>
      <c r="L43" s="102"/>
    </row>
    <row r="45" spans="1:12" ht="14.5" x14ac:dyDescent="0.35">
      <c r="F45" s="210" t="s">
        <v>800</v>
      </c>
    </row>
    <row r="46" spans="1:12" ht="14.5" x14ac:dyDescent="0.35">
      <c r="F46" s="210" t="s">
        <v>801</v>
      </c>
    </row>
  </sheetData>
  <autoFilter ref="A13:L43" xr:uid="{00000000-0009-0000-0000-000000000000}"/>
  <hyperlinks>
    <hyperlink ref="F45" location="Пример!A1" display="В начало" xr:uid="{5B46C67F-527A-496F-A5B7-FC1DFB975ECE}"/>
    <hyperlink ref="F46" location="Содержание!A1" display="Перейти к &quot;Содержанию&quot;" xr:uid="{AB5C9D09-E893-4151-BA20-91D00324653D}"/>
  </hyperlinks>
  <pageMargins left="0.7" right="0.7" top="0.75" bottom="0.75" header="0.3" footer="0.3"/>
  <pageSetup paperSize="9" scale="80" orientation="landscape" verticalDpi="300" r:id="rId2"/>
  <colBreaks count="1" manualBreakCount="1">
    <brk id="6" max="1048575" man="1"/>
  </col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2A873D8-E6A3-490A-B666-A68D0B163417}">
          <x14:formula1>
            <xm:f>'Справочник временных затрат'!$B:$B</xm:f>
          </x14:formula1>
          <xm:sqref>C14:C43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3816-1525-4172-93D1-709D7ACD9322}">
  <sheetPr>
    <tabColor rgb="FFFFFF00"/>
  </sheetPr>
  <dimension ref="A1:E74"/>
  <sheetViews>
    <sheetView showGridLines="0" zoomScaleNormal="100" workbookViewId="0">
      <selection activeCell="B10" sqref="B10"/>
    </sheetView>
  </sheetViews>
  <sheetFormatPr defaultRowHeight="14.5" x14ac:dyDescent="0.35"/>
  <cols>
    <col min="1" max="1" width="10.90625" style="137" customWidth="1"/>
    <col min="2" max="2" width="37.54296875" style="137" customWidth="1"/>
    <col min="3" max="3" width="40.26953125" style="137" customWidth="1"/>
    <col min="4" max="4" width="12.6328125" style="137" customWidth="1"/>
    <col min="5" max="5" width="43" style="137" customWidth="1"/>
    <col min="6" max="16384" width="8.7265625" style="137"/>
  </cols>
  <sheetData>
    <row r="1" spans="1:5" x14ac:dyDescent="0.35">
      <c r="A1" s="208" t="s">
        <v>803</v>
      </c>
    </row>
    <row r="2" spans="1:5" ht="18.5" x14ac:dyDescent="0.45">
      <c r="B2" s="418" t="s">
        <v>769</v>
      </c>
      <c r="C2" s="418"/>
    </row>
    <row r="3" spans="1:5" ht="29" customHeight="1" x14ac:dyDescent="0.45">
      <c r="B3" s="147" t="s">
        <v>700</v>
      </c>
      <c r="C3" s="117"/>
    </row>
    <row r="4" spans="1:5" ht="28.5" customHeight="1" x14ac:dyDescent="0.45">
      <c r="B4" s="147" t="s">
        <v>702</v>
      </c>
      <c r="C4" s="118"/>
    </row>
    <row r="5" spans="1:5" ht="28.5" customHeight="1" x14ac:dyDescent="0.45">
      <c r="B5" s="147" t="s">
        <v>703</v>
      </c>
      <c r="C5" s="117"/>
    </row>
    <row r="6" spans="1:5" ht="28.5" customHeight="1" x14ac:dyDescent="0.45">
      <c r="B6" s="147" t="s">
        <v>705</v>
      </c>
      <c r="C6" s="117"/>
    </row>
    <row r="7" spans="1:5" ht="28.5" customHeight="1" x14ac:dyDescent="0.45">
      <c r="B7" s="148" t="s">
        <v>708</v>
      </c>
      <c r="C7" s="117"/>
    </row>
    <row r="8" spans="1:5" ht="28.5" customHeight="1" x14ac:dyDescent="0.45">
      <c r="B8" s="148" t="s">
        <v>710</v>
      </c>
      <c r="C8" s="121"/>
    </row>
    <row r="10" spans="1:5" ht="49.5" customHeight="1" x14ac:dyDescent="0.35">
      <c r="A10" s="212" t="s">
        <v>712</v>
      </c>
      <c r="B10" s="149" t="s">
        <v>696</v>
      </c>
      <c r="C10" s="149" t="s">
        <v>713</v>
      </c>
      <c r="D10" s="149" t="s">
        <v>714</v>
      </c>
      <c r="E10" s="149" t="s">
        <v>716</v>
      </c>
    </row>
    <row r="11" spans="1:5" ht="49.5" customHeight="1" x14ac:dyDescent="0.35">
      <c r="A11" s="150"/>
      <c r="B11" s="150"/>
      <c r="C11" s="150"/>
      <c r="D11" s="150"/>
      <c r="E11" s="150"/>
    </row>
    <row r="12" spans="1:5" ht="49.5" customHeight="1" x14ac:dyDescent="0.35">
      <c r="A12" s="150"/>
      <c r="B12" s="150"/>
      <c r="C12" s="150"/>
      <c r="D12" s="150"/>
      <c r="E12" s="150"/>
    </row>
    <row r="13" spans="1:5" ht="49.5" customHeight="1" x14ac:dyDescent="0.35">
      <c r="A13" s="150"/>
      <c r="B13" s="150"/>
      <c r="C13" s="150"/>
      <c r="D13" s="150"/>
      <c r="E13" s="150"/>
    </row>
    <row r="14" spans="1:5" ht="49.5" customHeight="1" x14ac:dyDescent="0.35">
      <c r="A14" s="150"/>
      <c r="B14" s="150"/>
      <c r="C14" s="150"/>
      <c r="D14" s="150"/>
      <c r="E14" s="150"/>
    </row>
    <row r="15" spans="1:5" ht="49.5" customHeight="1" x14ac:dyDescent="0.35">
      <c r="A15" s="150"/>
      <c r="B15" s="150"/>
      <c r="C15" s="150"/>
      <c r="D15" s="150"/>
      <c r="E15" s="150"/>
    </row>
    <row r="16" spans="1:5" ht="49.5" customHeight="1" x14ac:dyDescent="0.35">
      <c r="A16" s="150"/>
      <c r="B16" s="150"/>
      <c r="C16" s="150"/>
      <c r="D16" s="150"/>
      <c r="E16" s="150"/>
    </row>
    <row r="17" spans="1:5" ht="49.5" customHeight="1" x14ac:dyDescent="0.35">
      <c r="A17" s="150"/>
      <c r="B17" s="150"/>
      <c r="C17" s="150"/>
      <c r="D17" s="150"/>
      <c r="E17" s="150"/>
    </row>
    <row r="18" spans="1:5" ht="49.5" customHeight="1" x14ac:dyDescent="0.35">
      <c r="A18" s="150"/>
      <c r="B18" s="150"/>
      <c r="C18" s="150"/>
      <c r="D18" s="150"/>
      <c r="E18" s="150"/>
    </row>
    <row r="19" spans="1:5" ht="49.5" customHeight="1" x14ac:dyDescent="0.35">
      <c r="A19" s="150"/>
      <c r="B19" s="150"/>
      <c r="C19" s="150"/>
      <c r="D19" s="150"/>
      <c r="E19" s="150"/>
    </row>
    <row r="20" spans="1:5" ht="49.5" customHeight="1" x14ac:dyDescent="0.35">
      <c r="A20" s="150"/>
      <c r="B20" s="150"/>
      <c r="C20" s="150"/>
      <c r="D20" s="150"/>
      <c r="E20" s="150"/>
    </row>
    <row r="21" spans="1:5" ht="49.5" customHeight="1" x14ac:dyDescent="0.35">
      <c r="A21" s="150"/>
      <c r="B21" s="150"/>
      <c r="C21" s="150"/>
      <c r="D21" s="150"/>
      <c r="E21" s="150"/>
    </row>
    <row r="22" spans="1:5" ht="49.5" customHeight="1" x14ac:dyDescent="0.35">
      <c r="A22" s="150"/>
      <c r="B22" s="150"/>
      <c r="C22" s="150"/>
      <c r="D22" s="150"/>
      <c r="E22" s="150"/>
    </row>
    <row r="23" spans="1:5" ht="49.5" customHeight="1" x14ac:dyDescent="0.35">
      <c r="A23" s="150"/>
      <c r="B23" s="150"/>
      <c r="C23" s="150"/>
      <c r="D23" s="150"/>
      <c r="E23" s="150"/>
    </row>
    <row r="24" spans="1:5" ht="49.5" customHeight="1" x14ac:dyDescent="0.35">
      <c r="A24" s="150"/>
      <c r="B24" s="150"/>
      <c r="C24" s="150"/>
      <c r="D24" s="150"/>
      <c r="E24" s="150"/>
    </row>
    <row r="25" spans="1:5" ht="49.5" customHeight="1" x14ac:dyDescent="0.35">
      <c r="A25" s="150"/>
      <c r="B25" s="150"/>
      <c r="C25" s="150"/>
      <c r="D25" s="150"/>
      <c r="E25" s="150"/>
    </row>
    <row r="26" spans="1:5" ht="49.5" customHeight="1" x14ac:dyDescent="0.35">
      <c r="A26" s="150"/>
      <c r="B26" s="150"/>
      <c r="C26" s="150"/>
      <c r="D26" s="150"/>
      <c r="E26" s="150"/>
    </row>
    <row r="27" spans="1:5" ht="49.5" customHeight="1" x14ac:dyDescent="0.35">
      <c r="A27" s="150"/>
      <c r="B27" s="150"/>
      <c r="C27" s="150"/>
      <c r="D27" s="150"/>
      <c r="E27" s="150"/>
    </row>
    <row r="28" spans="1:5" ht="49.5" customHeight="1" x14ac:dyDescent="0.35">
      <c r="A28" s="150"/>
      <c r="B28" s="150"/>
      <c r="C28" s="150"/>
      <c r="D28" s="150"/>
      <c r="E28" s="150"/>
    </row>
    <row r="29" spans="1:5" ht="49.5" customHeight="1" x14ac:dyDescent="0.35">
      <c r="A29" s="150"/>
      <c r="B29" s="150"/>
      <c r="C29" s="150"/>
      <c r="D29" s="150"/>
      <c r="E29" s="150"/>
    </row>
    <row r="30" spans="1:5" ht="49.5" customHeight="1" x14ac:dyDescent="0.35">
      <c r="A30" s="150"/>
      <c r="B30" s="150"/>
      <c r="C30" s="150"/>
      <c r="D30" s="150"/>
      <c r="E30" s="150"/>
    </row>
    <row r="31" spans="1:5" ht="49.5" customHeight="1" x14ac:dyDescent="0.35">
      <c r="A31" s="150"/>
      <c r="B31" s="150"/>
      <c r="C31" s="150"/>
      <c r="D31" s="150"/>
      <c r="E31" s="150"/>
    </row>
    <row r="32" spans="1:5" ht="49.5" customHeight="1" x14ac:dyDescent="0.35">
      <c r="A32" s="150"/>
      <c r="B32" s="150"/>
      <c r="C32" s="150"/>
      <c r="D32" s="150"/>
      <c r="E32" s="150"/>
    </row>
    <row r="33" spans="1:5" ht="49.5" customHeight="1" x14ac:dyDescent="0.35">
      <c r="A33" s="150"/>
      <c r="B33" s="150"/>
      <c r="C33" s="150"/>
      <c r="D33" s="150"/>
      <c r="E33" s="150"/>
    </row>
    <row r="34" spans="1:5" ht="49.5" customHeight="1" x14ac:dyDescent="0.35">
      <c r="A34" s="150"/>
      <c r="B34" s="150"/>
      <c r="C34" s="150"/>
      <c r="D34" s="150"/>
      <c r="E34" s="150"/>
    </row>
    <row r="35" spans="1:5" ht="49.5" customHeight="1" x14ac:dyDescent="0.35">
      <c r="A35" s="150"/>
      <c r="B35" s="150"/>
      <c r="C35" s="150"/>
      <c r="D35" s="150"/>
      <c r="E35" s="150"/>
    </row>
    <row r="36" spans="1:5" ht="49.5" customHeight="1" x14ac:dyDescent="0.35">
      <c r="A36" s="150"/>
      <c r="B36" s="150"/>
      <c r="C36" s="150"/>
      <c r="D36" s="150"/>
      <c r="E36" s="150"/>
    </row>
    <row r="37" spans="1:5" ht="49.5" customHeight="1" x14ac:dyDescent="0.35">
      <c r="A37" s="150"/>
      <c r="B37" s="150"/>
      <c r="C37" s="150"/>
      <c r="D37" s="150"/>
      <c r="E37" s="150"/>
    </row>
    <row r="38" spans="1:5" ht="49.5" customHeight="1" x14ac:dyDescent="0.35">
      <c r="A38" s="150"/>
      <c r="B38" s="150"/>
      <c r="C38" s="150"/>
      <c r="D38" s="150"/>
      <c r="E38" s="150"/>
    </row>
    <row r="39" spans="1:5" ht="49.5" customHeight="1" x14ac:dyDescent="0.35">
      <c r="A39" s="150"/>
      <c r="B39" s="150"/>
      <c r="C39" s="150"/>
      <c r="D39" s="150"/>
      <c r="E39" s="150"/>
    </row>
    <row r="40" spans="1:5" ht="49.5" customHeight="1" x14ac:dyDescent="0.35">
      <c r="A40" s="150"/>
      <c r="B40" s="150"/>
      <c r="C40" s="150"/>
      <c r="D40" s="150"/>
      <c r="E40" s="150"/>
    </row>
    <row r="41" spans="1:5" ht="49.5" customHeight="1" x14ac:dyDescent="0.35">
      <c r="A41" s="150"/>
      <c r="B41" s="150"/>
      <c r="C41" s="150"/>
      <c r="D41" s="150"/>
      <c r="E41" s="150"/>
    </row>
    <row r="42" spans="1:5" ht="49.5" customHeight="1" x14ac:dyDescent="0.35">
      <c r="A42" s="150"/>
      <c r="B42" s="150"/>
      <c r="C42" s="150"/>
      <c r="D42" s="150"/>
      <c r="E42" s="150"/>
    </row>
    <row r="43" spans="1:5" ht="49.5" customHeight="1" x14ac:dyDescent="0.35">
      <c r="A43" s="150"/>
      <c r="B43" s="150"/>
      <c r="C43" s="150"/>
      <c r="D43" s="150"/>
      <c r="E43" s="150"/>
    </row>
    <row r="44" spans="1:5" ht="49.5" customHeight="1" x14ac:dyDescent="0.35">
      <c r="A44" s="150"/>
      <c r="B44" s="150"/>
      <c r="C44" s="150"/>
      <c r="D44" s="150"/>
      <c r="E44" s="150"/>
    </row>
    <row r="45" spans="1:5" ht="49.5" customHeight="1" x14ac:dyDescent="0.35">
      <c r="A45" s="150"/>
      <c r="B45" s="150"/>
      <c r="C45" s="150"/>
      <c r="D45" s="150"/>
      <c r="E45" s="150"/>
    </row>
    <row r="46" spans="1:5" ht="49.5" customHeight="1" x14ac:dyDescent="0.35">
      <c r="A46" s="150"/>
      <c r="B46" s="150"/>
      <c r="C46" s="150"/>
      <c r="D46" s="150"/>
      <c r="E46" s="150"/>
    </row>
    <row r="47" spans="1:5" ht="49.5" customHeight="1" x14ac:dyDescent="0.35">
      <c r="A47" s="150"/>
      <c r="B47" s="150"/>
      <c r="C47" s="150"/>
      <c r="D47" s="150"/>
      <c r="E47" s="150"/>
    </row>
    <row r="48" spans="1:5" ht="49.5" customHeight="1" x14ac:dyDescent="0.35">
      <c r="A48" s="150"/>
      <c r="B48" s="150"/>
      <c r="C48" s="150"/>
      <c r="D48" s="150"/>
      <c r="E48" s="150"/>
    </row>
    <row r="49" spans="1:5" ht="49.5" customHeight="1" x14ac:dyDescent="0.35">
      <c r="A49" s="150"/>
      <c r="B49" s="150"/>
      <c r="C49" s="150"/>
      <c r="D49" s="150"/>
      <c r="E49" s="150"/>
    </row>
    <row r="50" spans="1:5" ht="49.5" customHeight="1" x14ac:dyDescent="0.35">
      <c r="A50" s="150"/>
      <c r="B50" s="150"/>
      <c r="C50" s="150"/>
      <c r="D50" s="150"/>
      <c r="E50" s="150"/>
    </row>
    <row r="51" spans="1:5" ht="49.5" customHeight="1" x14ac:dyDescent="0.35">
      <c r="A51" s="150"/>
      <c r="B51" s="150"/>
      <c r="C51" s="150"/>
      <c r="D51" s="150"/>
      <c r="E51" s="150"/>
    </row>
    <row r="52" spans="1:5" ht="49.5" customHeight="1" x14ac:dyDescent="0.35">
      <c r="A52" s="150"/>
      <c r="B52" s="150"/>
      <c r="C52" s="150"/>
      <c r="D52" s="150"/>
      <c r="E52" s="150"/>
    </row>
    <row r="53" spans="1:5" ht="49.5" customHeight="1" x14ac:dyDescent="0.35">
      <c r="A53" s="150"/>
      <c r="B53" s="150"/>
      <c r="C53" s="150"/>
      <c r="D53" s="150"/>
      <c r="E53" s="150"/>
    </row>
    <row r="54" spans="1:5" ht="49.5" customHeight="1" x14ac:dyDescent="0.35">
      <c r="A54" s="150"/>
      <c r="B54" s="150"/>
      <c r="C54" s="150"/>
      <c r="D54" s="150"/>
      <c r="E54" s="150"/>
    </row>
    <row r="55" spans="1:5" ht="49.5" customHeight="1" x14ac:dyDescent="0.35">
      <c r="A55" s="150"/>
      <c r="B55" s="150"/>
      <c r="C55" s="150"/>
      <c r="D55" s="150"/>
      <c r="E55" s="150"/>
    </row>
    <row r="56" spans="1:5" ht="49.5" customHeight="1" x14ac:dyDescent="0.35">
      <c r="A56" s="150"/>
      <c r="B56" s="150"/>
      <c r="C56" s="150"/>
      <c r="D56" s="150"/>
      <c r="E56" s="150"/>
    </row>
    <row r="57" spans="1:5" ht="49.5" customHeight="1" x14ac:dyDescent="0.35">
      <c r="A57" s="150"/>
      <c r="B57" s="150"/>
      <c r="C57" s="150"/>
      <c r="D57" s="150"/>
      <c r="E57" s="150"/>
    </row>
    <row r="58" spans="1:5" ht="49.5" customHeight="1" x14ac:dyDescent="0.35">
      <c r="A58" s="150"/>
      <c r="B58" s="150"/>
      <c r="C58" s="150"/>
      <c r="D58" s="150"/>
      <c r="E58" s="150"/>
    </row>
    <row r="59" spans="1:5" ht="49.5" customHeight="1" x14ac:dyDescent="0.35">
      <c r="A59" s="150"/>
      <c r="B59" s="150"/>
      <c r="C59" s="150"/>
      <c r="D59" s="150"/>
      <c r="E59" s="150"/>
    </row>
    <row r="60" spans="1:5" ht="49.5" customHeight="1" x14ac:dyDescent="0.35">
      <c r="A60" s="150"/>
      <c r="B60" s="150"/>
      <c r="C60" s="150"/>
      <c r="D60" s="150"/>
      <c r="E60" s="150"/>
    </row>
    <row r="61" spans="1:5" ht="49.5" customHeight="1" x14ac:dyDescent="0.35">
      <c r="A61" s="150"/>
      <c r="B61" s="150"/>
      <c r="C61" s="150"/>
      <c r="D61" s="150"/>
      <c r="E61" s="150"/>
    </row>
    <row r="62" spans="1:5" ht="49.5" customHeight="1" x14ac:dyDescent="0.35">
      <c r="A62" s="150"/>
      <c r="B62" s="150"/>
      <c r="C62" s="150"/>
      <c r="D62" s="150"/>
      <c r="E62" s="150"/>
    </row>
    <row r="63" spans="1:5" ht="49.5" customHeight="1" x14ac:dyDescent="0.35">
      <c r="A63" s="150"/>
      <c r="B63" s="150"/>
      <c r="C63" s="150"/>
      <c r="D63" s="150"/>
      <c r="E63" s="150"/>
    </row>
    <row r="64" spans="1:5" ht="49.5" customHeight="1" x14ac:dyDescent="0.35">
      <c r="A64" s="150"/>
      <c r="B64" s="150"/>
      <c r="C64" s="150"/>
      <c r="D64" s="150"/>
      <c r="E64" s="150"/>
    </row>
    <row r="65" spans="1:5" ht="49.5" customHeight="1" x14ac:dyDescent="0.35">
      <c r="A65" s="150"/>
      <c r="B65" s="150"/>
      <c r="C65" s="150"/>
      <c r="D65" s="150"/>
      <c r="E65" s="150"/>
    </row>
    <row r="66" spans="1:5" ht="49.5" customHeight="1" x14ac:dyDescent="0.35">
      <c r="A66" s="150"/>
      <c r="B66" s="150"/>
      <c r="C66" s="150"/>
      <c r="D66" s="150"/>
      <c r="E66" s="150"/>
    </row>
    <row r="67" spans="1:5" ht="49.5" customHeight="1" x14ac:dyDescent="0.35">
      <c r="A67" s="150"/>
      <c r="B67" s="150"/>
      <c r="C67" s="150"/>
      <c r="D67" s="150"/>
      <c r="E67" s="150"/>
    </row>
    <row r="68" spans="1:5" ht="49.5" customHeight="1" x14ac:dyDescent="0.35">
      <c r="A68" s="150"/>
      <c r="B68" s="150"/>
      <c r="C68" s="150"/>
      <c r="D68" s="150"/>
      <c r="E68" s="150"/>
    </row>
    <row r="69" spans="1:5" ht="49.5" customHeight="1" x14ac:dyDescent="0.35">
      <c r="A69" s="150"/>
      <c r="B69" s="150"/>
      <c r="C69" s="150"/>
      <c r="D69" s="150"/>
      <c r="E69" s="150"/>
    </row>
    <row r="70" spans="1:5" ht="49.5" customHeight="1" x14ac:dyDescent="0.35">
      <c r="A70" s="150"/>
      <c r="B70" s="150"/>
      <c r="C70" s="150"/>
      <c r="D70" s="150"/>
      <c r="E70" s="150"/>
    </row>
    <row r="71" spans="1:5" ht="28.5" customHeight="1" x14ac:dyDescent="0.35"/>
    <row r="73" spans="1:5" x14ac:dyDescent="0.35">
      <c r="E73" s="210" t="s">
        <v>800</v>
      </c>
    </row>
    <row r="74" spans="1:5" x14ac:dyDescent="0.35">
      <c r="E74" s="210" t="s">
        <v>801</v>
      </c>
    </row>
  </sheetData>
  <mergeCells count="1">
    <mergeCell ref="B2:C2"/>
  </mergeCells>
  <hyperlinks>
    <hyperlink ref="E73" location="'В работу'!A1" display="В начало" xr:uid="{FDD37C0E-9F0F-40B2-ADD8-350D392E236B}"/>
    <hyperlink ref="E74" location="Содержание!A1" display="Перейти к &quot;Содержанию&quot;" xr:uid="{53289113-4387-4D2B-98E3-98798FE2D037}"/>
  </hyperlinks>
  <pageMargins left="0.25" right="0.25" top="0.75" bottom="0.75" header="0.3" footer="0.3"/>
  <pageSetup paperSize="9" scale="60" orientation="portrait" horizontalDpi="200" verticalDpi="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0AF8-2B7A-4659-BE2E-A5E525EE643F}">
  <sheetPr>
    <tabColor rgb="FFFFFF00"/>
  </sheetPr>
  <dimension ref="A1:L416"/>
  <sheetViews>
    <sheetView showGridLines="0" zoomScale="62" zoomScaleNormal="62" workbookViewId="0"/>
  </sheetViews>
  <sheetFormatPr defaultColWidth="9.08984375" defaultRowHeight="12" x14ac:dyDescent="0.3"/>
  <cols>
    <col min="1" max="1" width="7.54296875" style="102" customWidth="1"/>
    <col min="2" max="2" width="31.54296875" style="102" customWidth="1"/>
    <col min="3" max="3" width="15.54296875" style="102" customWidth="1"/>
    <col min="4" max="4" width="7.54296875" style="102" customWidth="1"/>
    <col min="5" max="5" width="10.90625" style="102" customWidth="1"/>
    <col min="6" max="6" width="59.453125" style="102" customWidth="1"/>
    <col min="7" max="7" width="16.90625" style="103" customWidth="1"/>
    <col min="8" max="8" width="31.81640625" style="102" customWidth="1"/>
    <col min="9" max="9" width="38.453125" style="102" customWidth="1"/>
    <col min="10" max="10" width="71.08984375" style="102" customWidth="1"/>
    <col min="11" max="11" width="51.6328125" style="104" customWidth="1"/>
    <col min="12" max="16384" width="9.08984375" style="102"/>
  </cols>
  <sheetData>
    <row r="1" spans="1:12" x14ac:dyDescent="0.3">
      <c r="A1" s="101"/>
    </row>
    <row r="2" spans="1:12" ht="15.5" x14ac:dyDescent="0.35">
      <c r="A2" s="105" t="s">
        <v>697</v>
      </c>
      <c r="D2" s="106"/>
    </row>
    <row r="3" spans="1:12" x14ac:dyDescent="0.3">
      <c r="A3" s="107" t="s">
        <v>698</v>
      </c>
      <c r="B3" s="108"/>
      <c r="C3" s="108"/>
      <c r="D3" s="108"/>
      <c r="E3" s="108"/>
      <c r="F3" s="108"/>
      <c r="G3" s="109"/>
    </row>
    <row r="4" spans="1:12" x14ac:dyDescent="0.3">
      <c r="A4" s="110" t="s">
        <v>699</v>
      </c>
      <c r="B4" s="111"/>
      <c r="C4" s="111"/>
      <c r="D4" s="111"/>
      <c r="E4" s="111"/>
      <c r="F4" s="111"/>
      <c r="G4" s="112"/>
    </row>
    <row r="5" spans="1:12" x14ac:dyDescent="0.3">
      <c r="A5" s="113"/>
      <c r="B5" s="114"/>
      <c r="C5" s="114"/>
      <c r="D5" s="114"/>
      <c r="E5" s="114"/>
      <c r="F5" s="114"/>
      <c r="G5" s="115"/>
    </row>
    <row r="6" spans="1:12" x14ac:dyDescent="0.3">
      <c r="B6" s="116" t="s">
        <v>700</v>
      </c>
      <c r="C6" s="117"/>
    </row>
    <row r="7" spans="1:12" x14ac:dyDescent="0.3">
      <c r="B7" s="116" t="s">
        <v>702</v>
      </c>
      <c r="C7" s="118"/>
    </row>
    <row r="8" spans="1:12" x14ac:dyDescent="0.3">
      <c r="B8" s="116" t="s">
        <v>770</v>
      </c>
      <c r="C8" s="117"/>
    </row>
    <row r="9" spans="1:12" x14ac:dyDescent="0.3">
      <c r="B9" s="116" t="s">
        <v>703</v>
      </c>
      <c r="C9" s="117"/>
    </row>
    <row r="10" spans="1:12" ht="18.5" x14ac:dyDescent="0.3">
      <c r="B10" s="116" t="s">
        <v>705</v>
      </c>
      <c r="C10" s="117"/>
      <c r="D10" s="119" t="s">
        <v>707</v>
      </c>
    </row>
    <row r="11" spans="1:12" x14ac:dyDescent="0.3">
      <c r="B11" s="120" t="s">
        <v>708</v>
      </c>
      <c r="C11" s="117"/>
    </row>
    <row r="12" spans="1:12" x14ac:dyDescent="0.3">
      <c r="B12" s="120" t="s">
        <v>710</v>
      </c>
      <c r="C12" s="121"/>
      <c r="H12" s="122" t="s">
        <v>771</v>
      </c>
      <c r="I12" s="122"/>
      <c r="J12" s="122"/>
    </row>
    <row r="13" spans="1:12" x14ac:dyDescent="0.3">
      <c r="A13" s="123"/>
      <c r="B13" s="101"/>
      <c r="C13" s="124"/>
      <c r="H13" s="125"/>
      <c r="I13" s="126"/>
      <c r="J13" s="126"/>
    </row>
    <row r="14" spans="1:12" s="104" customFormat="1" ht="33.75" customHeight="1" x14ac:dyDescent="0.3">
      <c r="A14" s="127" t="s">
        <v>712</v>
      </c>
      <c r="B14" s="127" t="s">
        <v>696</v>
      </c>
      <c r="C14" s="127" t="s">
        <v>713</v>
      </c>
      <c r="D14" s="127" t="s">
        <v>714</v>
      </c>
      <c r="E14" s="128" t="s">
        <v>715</v>
      </c>
      <c r="F14" s="127" t="s">
        <v>716</v>
      </c>
      <c r="G14" s="103"/>
      <c r="H14" s="129"/>
      <c r="I14" s="129"/>
      <c r="J14" s="129"/>
      <c r="L14" s="102"/>
    </row>
    <row r="15" spans="1:12" s="104" customFormat="1" ht="14" customHeight="1" x14ac:dyDescent="0.3">
      <c r="A15" s="130">
        <v>1</v>
      </c>
      <c r="B15" s="131"/>
      <c r="C15" s="132"/>
      <c r="D15" s="133"/>
      <c r="E15" s="134">
        <f>IF((G16-G15)&lt;0,"",IFERROR(G16-G15,""))</f>
        <v>0</v>
      </c>
      <c r="F15" s="135"/>
      <c r="G15" s="103" t="str">
        <f>IF(LEN(D15)=4,CONCATENATE(LEFT(D15,2),":",RIGHT(D15,2)),CONCATENATE("0",LEFT(D15,1),":",RIGHT(D15,2)))</f>
        <v>0:</v>
      </c>
      <c r="H15" s="129"/>
      <c r="I15" s="129"/>
      <c r="J15" s="129"/>
      <c r="L15" s="102"/>
    </row>
    <row r="16" spans="1:12" s="104" customFormat="1" ht="14" customHeight="1" x14ac:dyDescent="0.35">
      <c r="A16" s="130">
        <v>2</v>
      </c>
      <c r="B16" s="117"/>
      <c r="C16" s="132"/>
      <c r="D16" s="136"/>
      <c r="E16" s="134">
        <f t="shared" ref="E16:E79" si="0">IF((G17-G16)&lt;0,"",IFERROR(G17-G16,""))</f>
        <v>0</v>
      </c>
      <c r="F16" s="135"/>
      <c r="G16" s="103" t="str">
        <f t="shared" ref="G16:G79" si="1">IF(LEN(D16)=4,CONCATENATE(LEFT(D16,2),":",RIGHT(D16,2)),CONCATENATE("0",LEFT(D16,1),":",RIGHT(D16,2)))</f>
        <v>0:</v>
      </c>
      <c r="H16" s="137" t="s">
        <v>722</v>
      </c>
      <c r="I16" s="137" t="s">
        <v>723</v>
      </c>
      <c r="J16" s="137"/>
      <c r="L16" s="102"/>
    </row>
    <row r="17" spans="1:12" s="104" customFormat="1" ht="14" customHeight="1" x14ac:dyDescent="0.35">
      <c r="A17" s="130">
        <v>3</v>
      </c>
      <c r="B17" s="131"/>
      <c r="C17" s="132"/>
      <c r="D17" s="136"/>
      <c r="E17" s="134">
        <f t="shared" si="0"/>
        <v>0</v>
      </c>
      <c r="F17" s="135"/>
      <c r="G17" s="103" t="str">
        <f t="shared" si="1"/>
        <v>0:</v>
      </c>
      <c r="H17" s="138" t="s">
        <v>772</v>
      </c>
      <c r="I17" s="139">
        <v>0</v>
      </c>
      <c r="J17" s="137"/>
      <c r="L17" s="102"/>
    </row>
    <row r="18" spans="1:12" s="104" customFormat="1" ht="14" customHeight="1" x14ac:dyDescent="0.35">
      <c r="A18" s="130">
        <v>4</v>
      </c>
      <c r="B18" s="117"/>
      <c r="C18" s="132"/>
      <c r="D18" s="136"/>
      <c r="E18" s="134">
        <f t="shared" si="0"/>
        <v>0</v>
      </c>
      <c r="F18" s="135"/>
      <c r="G18" s="103" t="str">
        <f t="shared" si="1"/>
        <v>0:</v>
      </c>
      <c r="H18" s="138" t="s">
        <v>652</v>
      </c>
      <c r="I18" s="139">
        <v>0.19513888888888892</v>
      </c>
      <c r="J18" s="137"/>
      <c r="L18" s="102"/>
    </row>
    <row r="19" spans="1:12" s="104" customFormat="1" ht="14" customHeight="1" x14ac:dyDescent="0.35">
      <c r="A19" s="130">
        <v>5</v>
      </c>
      <c r="B19" s="131"/>
      <c r="C19" s="132"/>
      <c r="D19" s="140"/>
      <c r="E19" s="134">
        <f t="shared" si="0"/>
        <v>0</v>
      </c>
      <c r="F19" s="135"/>
      <c r="G19" s="103" t="str">
        <f t="shared" si="1"/>
        <v>0:</v>
      </c>
      <c r="H19" s="138" t="s">
        <v>773</v>
      </c>
      <c r="I19" s="139">
        <v>4.5138888888888888E-2</v>
      </c>
      <c r="J19" s="137"/>
      <c r="L19" s="102"/>
    </row>
    <row r="20" spans="1:12" s="104" customFormat="1" ht="14" customHeight="1" x14ac:dyDescent="0.35">
      <c r="A20" s="130">
        <v>6</v>
      </c>
      <c r="B20" s="131"/>
      <c r="C20" s="132"/>
      <c r="D20" s="140"/>
      <c r="E20" s="134">
        <f t="shared" si="0"/>
        <v>0</v>
      </c>
      <c r="F20" s="135"/>
      <c r="G20" s="103" t="str">
        <f t="shared" si="1"/>
        <v>0:</v>
      </c>
      <c r="H20" s="138" t="s">
        <v>736</v>
      </c>
      <c r="I20" s="139">
        <v>3.1944444444444449E-2</v>
      </c>
      <c r="J20" s="137"/>
      <c r="L20" s="102"/>
    </row>
    <row r="21" spans="1:12" s="104" customFormat="1" ht="14" customHeight="1" x14ac:dyDescent="0.35">
      <c r="A21" s="130">
        <v>7</v>
      </c>
      <c r="B21" s="131"/>
      <c r="C21" s="132"/>
      <c r="D21" s="140"/>
      <c r="E21" s="134">
        <f t="shared" si="0"/>
        <v>0</v>
      </c>
      <c r="F21" s="135"/>
      <c r="G21" s="103" t="str">
        <f t="shared" si="1"/>
        <v>0:</v>
      </c>
      <c r="H21" s="138" t="s">
        <v>774</v>
      </c>
      <c r="I21" s="139">
        <v>8.3333333333333332E-3</v>
      </c>
      <c r="J21" s="137"/>
      <c r="L21" s="102"/>
    </row>
    <row r="22" spans="1:12" s="104" customFormat="1" ht="14" customHeight="1" x14ac:dyDescent="0.35">
      <c r="A22" s="130">
        <v>8</v>
      </c>
      <c r="B22" s="131"/>
      <c r="C22" s="132"/>
      <c r="D22" s="140"/>
      <c r="E22" s="134">
        <f t="shared" si="0"/>
        <v>0</v>
      </c>
      <c r="F22" s="135"/>
      <c r="G22" s="103" t="str">
        <f t="shared" si="1"/>
        <v>0:</v>
      </c>
      <c r="H22" s="138" t="s">
        <v>57</v>
      </c>
      <c r="I22" s="139">
        <v>6.9444444444444441E-3</v>
      </c>
      <c r="J22" s="137"/>
      <c r="L22" s="102"/>
    </row>
    <row r="23" spans="1:12" s="104" customFormat="1" ht="14" customHeight="1" x14ac:dyDescent="0.35">
      <c r="A23" s="130">
        <v>9</v>
      </c>
      <c r="B23" s="131"/>
      <c r="C23" s="132"/>
      <c r="D23" s="140"/>
      <c r="E23" s="134">
        <f t="shared" si="0"/>
        <v>0</v>
      </c>
      <c r="F23" s="135"/>
      <c r="G23" s="103" t="str">
        <f t="shared" si="1"/>
        <v>0:</v>
      </c>
      <c r="H23" s="138" t="s">
        <v>733</v>
      </c>
      <c r="I23" s="139">
        <v>0.28750000000000003</v>
      </c>
      <c r="J23" s="137"/>
      <c r="L23" s="102"/>
    </row>
    <row r="24" spans="1:12" s="104" customFormat="1" ht="14" customHeight="1" x14ac:dyDescent="0.35">
      <c r="A24" s="130">
        <v>10</v>
      </c>
      <c r="B24" s="131"/>
      <c r="C24" s="132"/>
      <c r="D24" s="140"/>
      <c r="E24" s="134">
        <f t="shared" si="0"/>
        <v>0</v>
      </c>
      <c r="F24" s="135"/>
      <c r="G24" s="103" t="str">
        <f t="shared" si="1"/>
        <v>0:</v>
      </c>
      <c r="H24" s="137"/>
      <c r="I24" s="137"/>
      <c r="J24" s="137"/>
      <c r="L24" s="102"/>
    </row>
    <row r="25" spans="1:12" s="104" customFormat="1" ht="14" customHeight="1" x14ac:dyDescent="0.35">
      <c r="A25" s="130">
        <v>11</v>
      </c>
      <c r="B25" s="131"/>
      <c r="C25" s="132"/>
      <c r="D25" s="140"/>
      <c r="E25" s="134">
        <f t="shared" si="0"/>
        <v>0</v>
      </c>
      <c r="F25" s="135"/>
      <c r="G25" s="103" t="str">
        <f t="shared" si="1"/>
        <v>0:</v>
      </c>
      <c r="H25" s="137"/>
      <c r="I25" s="137"/>
      <c r="J25" s="137"/>
      <c r="L25" s="102"/>
    </row>
    <row r="26" spans="1:12" s="104" customFormat="1" ht="14" customHeight="1" x14ac:dyDescent="0.35">
      <c r="A26" s="130">
        <v>12</v>
      </c>
      <c r="B26" s="131"/>
      <c r="C26" s="132"/>
      <c r="D26" s="140"/>
      <c r="E26" s="134">
        <f t="shared" si="0"/>
        <v>0</v>
      </c>
      <c r="F26" s="135"/>
      <c r="G26" s="103" t="str">
        <f t="shared" si="1"/>
        <v>0:</v>
      </c>
      <c r="H26" s="137"/>
      <c r="I26" s="137"/>
      <c r="J26" s="137"/>
      <c r="L26" s="102"/>
    </row>
    <row r="27" spans="1:12" s="104" customFormat="1" ht="14" customHeight="1" x14ac:dyDescent="0.35">
      <c r="A27" s="130">
        <v>13</v>
      </c>
      <c r="B27" s="131"/>
      <c r="C27" s="132"/>
      <c r="D27" s="140"/>
      <c r="E27" s="134">
        <f t="shared" si="0"/>
        <v>0</v>
      </c>
      <c r="F27" s="135"/>
      <c r="G27" s="103" t="str">
        <f t="shared" si="1"/>
        <v>0:</v>
      </c>
      <c r="H27" s="137"/>
      <c r="I27" s="137"/>
      <c r="J27" s="137"/>
      <c r="L27" s="102"/>
    </row>
    <row r="28" spans="1:12" s="104" customFormat="1" ht="14" customHeight="1" x14ac:dyDescent="0.35">
      <c r="A28" s="130">
        <v>14</v>
      </c>
      <c r="B28" s="131"/>
      <c r="C28" s="132"/>
      <c r="D28" s="140"/>
      <c r="E28" s="134">
        <f t="shared" si="0"/>
        <v>0</v>
      </c>
      <c r="F28" s="135"/>
      <c r="G28" s="103" t="str">
        <f t="shared" si="1"/>
        <v>0:</v>
      </c>
      <c r="H28" s="137"/>
      <c r="I28" s="137"/>
      <c r="J28" s="137"/>
      <c r="L28" s="102"/>
    </row>
    <row r="29" spans="1:12" s="104" customFormat="1" ht="14" customHeight="1" x14ac:dyDescent="0.35">
      <c r="A29" s="130">
        <v>15</v>
      </c>
      <c r="B29" s="131"/>
      <c r="C29" s="132"/>
      <c r="D29" s="140"/>
      <c r="E29" s="134">
        <f t="shared" si="0"/>
        <v>0</v>
      </c>
      <c r="F29" s="135"/>
      <c r="G29" s="103" t="str">
        <f t="shared" si="1"/>
        <v>0:</v>
      </c>
      <c r="H29" s="137"/>
      <c r="I29" s="137"/>
      <c r="J29" s="137"/>
      <c r="L29" s="102"/>
    </row>
    <row r="30" spans="1:12" s="104" customFormat="1" ht="14" customHeight="1" x14ac:dyDescent="0.35">
      <c r="A30" s="130">
        <v>16</v>
      </c>
      <c r="B30" s="131"/>
      <c r="C30" s="132"/>
      <c r="D30" s="140"/>
      <c r="E30" s="134">
        <f t="shared" si="0"/>
        <v>0</v>
      </c>
      <c r="F30" s="135"/>
      <c r="G30" s="103" t="str">
        <f t="shared" si="1"/>
        <v>0:</v>
      </c>
      <c r="H30" s="137"/>
      <c r="I30" s="137"/>
      <c r="J30" s="137"/>
      <c r="L30" s="102"/>
    </row>
    <row r="31" spans="1:12" s="104" customFormat="1" ht="14" customHeight="1" x14ac:dyDescent="0.35">
      <c r="A31" s="130">
        <v>17</v>
      </c>
      <c r="B31" s="131"/>
      <c r="C31" s="132"/>
      <c r="D31" s="140"/>
      <c r="E31" s="134">
        <f t="shared" si="0"/>
        <v>0</v>
      </c>
      <c r="F31" s="135"/>
      <c r="G31" s="103" t="str">
        <f t="shared" si="1"/>
        <v>0:</v>
      </c>
      <c r="H31" s="137"/>
      <c r="I31" s="137"/>
      <c r="J31" s="137"/>
      <c r="L31" s="102"/>
    </row>
    <row r="32" spans="1:12" s="104" customFormat="1" ht="14" customHeight="1" x14ac:dyDescent="0.35">
      <c r="A32" s="130">
        <v>18</v>
      </c>
      <c r="B32" s="131"/>
      <c r="C32" s="132"/>
      <c r="D32" s="140"/>
      <c r="E32" s="134">
        <f t="shared" si="0"/>
        <v>0</v>
      </c>
      <c r="F32" s="135"/>
      <c r="G32" s="103" t="str">
        <f t="shared" si="1"/>
        <v>0:</v>
      </c>
      <c r="H32" s="137"/>
      <c r="I32" s="137"/>
      <c r="J32" s="137"/>
      <c r="L32" s="102"/>
    </row>
    <row r="33" spans="1:12" s="104" customFormat="1" ht="14" customHeight="1" x14ac:dyDescent="0.35">
      <c r="A33" s="130">
        <v>19</v>
      </c>
      <c r="B33" s="131"/>
      <c r="C33" s="132"/>
      <c r="D33" s="140"/>
      <c r="E33" s="134">
        <f t="shared" si="0"/>
        <v>0</v>
      </c>
      <c r="F33" s="135"/>
      <c r="G33" s="103" t="str">
        <f t="shared" si="1"/>
        <v>0:</v>
      </c>
      <c r="H33" s="137"/>
      <c r="I33" s="137"/>
      <c r="J33" s="137"/>
      <c r="L33" s="102"/>
    </row>
    <row r="34" spans="1:12" s="104" customFormat="1" ht="14" customHeight="1" x14ac:dyDescent="0.3">
      <c r="A34" s="130">
        <v>20</v>
      </c>
      <c r="B34" s="131"/>
      <c r="C34" s="132"/>
      <c r="D34" s="140"/>
      <c r="E34" s="134">
        <f t="shared" si="0"/>
        <v>0</v>
      </c>
      <c r="F34" s="141"/>
      <c r="G34" s="103" t="str">
        <f t="shared" si="1"/>
        <v>0:</v>
      </c>
      <c r="H34" s="129"/>
      <c r="I34" s="129"/>
      <c r="J34" s="129"/>
      <c r="L34" s="102"/>
    </row>
    <row r="35" spans="1:12" s="104" customFormat="1" ht="14" customHeight="1" x14ac:dyDescent="0.3">
      <c r="A35" s="130">
        <v>21</v>
      </c>
      <c r="B35" s="142"/>
      <c r="C35" s="132"/>
      <c r="D35" s="140"/>
      <c r="E35" s="134">
        <f t="shared" si="0"/>
        <v>0</v>
      </c>
      <c r="F35" s="135"/>
      <c r="G35" s="103" t="str">
        <f t="shared" si="1"/>
        <v>0:</v>
      </c>
      <c r="H35" s="129"/>
      <c r="I35" s="129"/>
      <c r="J35" s="129"/>
      <c r="L35" s="102"/>
    </row>
    <row r="36" spans="1:12" s="104" customFormat="1" ht="14" customHeight="1" x14ac:dyDescent="0.3">
      <c r="A36" s="130">
        <v>22</v>
      </c>
      <c r="B36" s="131"/>
      <c r="C36" s="132"/>
      <c r="D36" s="140"/>
      <c r="E36" s="134">
        <f t="shared" si="0"/>
        <v>0</v>
      </c>
      <c r="F36" s="135"/>
      <c r="G36" s="103" t="str">
        <f t="shared" si="1"/>
        <v>0:</v>
      </c>
      <c r="H36" s="129"/>
      <c r="I36" s="129"/>
      <c r="J36" s="129"/>
      <c r="L36" s="102"/>
    </row>
    <row r="37" spans="1:12" s="104" customFormat="1" ht="14" customHeight="1" x14ac:dyDescent="0.3">
      <c r="A37" s="144">
        <v>23</v>
      </c>
      <c r="B37" s="142"/>
      <c r="C37" s="132"/>
      <c r="D37" s="145"/>
      <c r="E37" s="134">
        <f t="shared" si="0"/>
        <v>0</v>
      </c>
      <c r="F37" s="146"/>
      <c r="G37" s="103" t="str">
        <f t="shared" si="1"/>
        <v>0:</v>
      </c>
      <c r="H37" s="129"/>
      <c r="I37" s="129"/>
      <c r="J37" s="129"/>
      <c r="L37" s="102"/>
    </row>
    <row r="38" spans="1:12" s="104" customFormat="1" ht="14" customHeight="1" x14ac:dyDescent="0.3">
      <c r="A38" s="130">
        <v>24</v>
      </c>
      <c r="B38" s="131"/>
      <c r="C38" s="132"/>
      <c r="D38" s="140"/>
      <c r="E38" s="134">
        <f t="shared" si="0"/>
        <v>0</v>
      </c>
      <c r="F38" s="135"/>
      <c r="G38" s="103" t="str">
        <f t="shared" si="1"/>
        <v>0:</v>
      </c>
      <c r="H38" s="129"/>
      <c r="I38" s="129"/>
      <c r="J38" s="129"/>
      <c r="L38" s="102"/>
    </row>
    <row r="39" spans="1:12" s="104" customFormat="1" ht="14" customHeight="1" x14ac:dyDescent="0.3">
      <c r="A39" s="130">
        <v>25</v>
      </c>
      <c r="B39" s="131"/>
      <c r="C39" s="132"/>
      <c r="D39" s="140"/>
      <c r="E39" s="134">
        <f t="shared" si="0"/>
        <v>0</v>
      </c>
      <c r="F39" s="135"/>
      <c r="G39" s="103" t="str">
        <f t="shared" si="1"/>
        <v>0:</v>
      </c>
      <c r="H39" s="129"/>
      <c r="I39" s="129"/>
      <c r="J39" s="129"/>
      <c r="L39" s="102"/>
    </row>
    <row r="40" spans="1:12" s="104" customFormat="1" ht="14" customHeight="1" x14ac:dyDescent="0.3">
      <c r="A40" s="130">
        <v>26</v>
      </c>
      <c r="B40" s="117"/>
      <c r="C40" s="132"/>
      <c r="D40" s="140"/>
      <c r="E40" s="134">
        <f t="shared" si="0"/>
        <v>0</v>
      </c>
      <c r="F40" s="135"/>
      <c r="G40" s="103" t="str">
        <f t="shared" si="1"/>
        <v>0:</v>
      </c>
      <c r="H40" s="129"/>
      <c r="I40" s="129"/>
      <c r="J40" s="129"/>
      <c r="L40" s="102"/>
    </row>
    <row r="41" spans="1:12" s="104" customFormat="1" ht="14" customHeight="1" x14ac:dyDescent="0.3">
      <c r="A41" s="130">
        <v>27</v>
      </c>
      <c r="B41" s="131"/>
      <c r="C41" s="132"/>
      <c r="D41" s="140"/>
      <c r="E41" s="134">
        <f t="shared" si="0"/>
        <v>0</v>
      </c>
      <c r="F41" s="135"/>
      <c r="G41" s="103" t="str">
        <f t="shared" si="1"/>
        <v>0:</v>
      </c>
      <c r="H41" s="129"/>
      <c r="I41" s="129"/>
      <c r="J41" s="129"/>
      <c r="L41" s="102"/>
    </row>
    <row r="42" spans="1:12" s="104" customFormat="1" ht="14" customHeight="1" x14ac:dyDescent="0.3">
      <c r="A42" s="130">
        <v>28</v>
      </c>
      <c r="B42" s="131"/>
      <c r="C42" s="132"/>
      <c r="D42" s="140"/>
      <c r="E42" s="134">
        <f t="shared" si="0"/>
        <v>0</v>
      </c>
      <c r="F42" s="135"/>
      <c r="G42" s="103" t="str">
        <f t="shared" si="1"/>
        <v>0:</v>
      </c>
      <c r="H42" s="129"/>
      <c r="I42" s="129"/>
      <c r="J42" s="129"/>
      <c r="L42" s="102"/>
    </row>
    <row r="43" spans="1:12" s="104" customFormat="1" ht="14" customHeight="1" x14ac:dyDescent="0.3">
      <c r="A43" s="130">
        <v>29</v>
      </c>
      <c r="B43" s="131"/>
      <c r="C43" s="132"/>
      <c r="D43" s="140"/>
      <c r="E43" s="134">
        <f t="shared" si="0"/>
        <v>0</v>
      </c>
      <c r="F43" s="135"/>
      <c r="G43" s="103" t="str">
        <f t="shared" si="1"/>
        <v>0:</v>
      </c>
      <c r="H43" s="129"/>
      <c r="I43" s="129"/>
      <c r="J43" s="129"/>
      <c r="L43" s="102"/>
    </row>
    <row r="44" spans="1:12" s="104" customFormat="1" ht="14" customHeight="1" x14ac:dyDescent="0.3">
      <c r="A44" s="130">
        <v>30</v>
      </c>
      <c r="B44" s="131"/>
      <c r="C44" s="132"/>
      <c r="D44" s="140"/>
      <c r="E44" s="134">
        <f t="shared" si="0"/>
        <v>0</v>
      </c>
      <c r="F44" s="135"/>
      <c r="G44" s="103" t="str">
        <f t="shared" si="1"/>
        <v>0:</v>
      </c>
      <c r="H44" s="129"/>
      <c r="I44" s="129"/>
      <c r="J44" s="129"/>
      <c r="L44" s="102"/>
    </row>
    <row r="45" spans="1:12" s="104" customFormat="1" ht="14" customHeight="1" x14ac:dyDescent="0.3">
      <c r="A45" s="130">
        <v>31</v>
      </c>
      <c r="B45" s="131"/>
      <c r="C45" s="132"/>
      <c r="D45" s="140"/>
      <c r="E45" s="134">
        <f t="shared" si="0"/>
        <v>0</v>
      </c>
      <c r="F45" s="135"/>
      <c r="G45" s="103" t="str">
        <f t="shared" si="1"/>
        <v>0:</v>
      </c>
      <c r="H45" s="129"/>
      <c r="I45" s="129"/>
      <c r="J45" s="129"/>
      <c r="L45" s="102"/>
    </row>
    <row r="46" spans="1:12" s="104" customFormat="1" ht="14" customHeight="1" x14ac:dyDescent="0.3">
      <c r="A46" s="130">
        <v>32</v>
      </c>
      <c r="B46" s="131"/>
      <c r="C46" s="132"/>
      <c r="D46" s="140"/>
      <c r="E46" s="134">
        <f t="shared" si="0"/>
        <v>0</v>
      </c>
      <c r="F46" s="135"/>
      <c r="G46" s="103" t="str">
        <f t="shared" si="1"/>
        <v>0:</v>
      </c>
      <c r="H46" s="129"/>
      <c r="I46" s="129"/>
      <c r="J46" s="129"/>
      <c r="L46" s="102"/>
    </row>
    <row r="47" spans="1:12" s="104" customFormat="1" ht="14" customHeight="1" x14ac:dyDescent="0.3">
      <c r="A47" s="130">
        <v>33</v>
      </c>
      <c r="B47" s="131"/>
      <c r="C47" s="132"/>
      <c r="D47" s="140"/>
      <c r="E47" s="134">
        <f t="shared" si="0"/>
        <v>0</v>
      </c>
      <c r="F47" s="135"/>
      <c r="G47" s="103" t="str">
        <f t="shared" si="1"/>
        <v>0:</v>
      </c>
      <c r="H47" s="129"/>
      <c r="I47" s="129"/>
      <c r="J47" s="129"/>
      <c r="L47" s="102"/>
    </row>
    <row r="48" spans="1:12" s="104" customFormat="1" ht="14" customHeight="1" x14ac:dyDescent="0.3">
      <c r="A48" s="130">
        <v>34</v>
      </c>
      <c r="B48" s="131"/>
      <c r="C48" s="132"/>
      <c r="D48" s="140"/>
      <c r="E48" s="134">
        <f t="shared" si="0"/>
        <v>0</v>
      </c>
      <c r="F48" s="135"/>
      <c r="G48" s="103" t="str">
        <f t="shared" si="1"/>
        <v>0:</v>
      </c>
      <c r="H48" s="129"/>
      <c r="I48" s="129"/>
      <c r="J48" s="129"/>
      <c r="L48" s="102"/>
    </row>
    <row r="49" spans="1:12" s="104" customFormat="1" ht="14" customHeight="1" x14ac:dyDescent="0.3">
      <c r="A49" s="130">
        <v>35</v>
      </c>
      <c r="B49" s="131"/>
      <c r="C49" s="132"/>
      <c r="D49" s="140"/>
      <c r="E49" s="134">
        <f t="shared" si="0"/>
        <v>0</v>
      </c>
      <c r="F49" s="135"/>
      <c r="G49" s="103" t="str">
        <f t="shared" si="1"/>
        <v>0:</v>
      </c>
      <c r="H49" s="129"/>
      <c r="I49" s="129"/>
      <c r="J49" s="129"/>
      <c r="L49" s="102"/>
    </row>
    <row r="50" spans="1:12" s="104" customFormat="1" ht="14" customHeight="1" x14ac:dyDescent="0.3">
      <c r="A50" s="130">
        <v>36</v>
      </c>
      <c r="B50" s="131"/>
      <c r="C50" s="132"/>
      <c r="D50" s="140"/>
      <c r="E50" s="134">
        <f t="shared" si="0"/>
        <v>0</v>
      </c>
      <c r="F50" s="135"/>
      <c r="G50" s="103" t="str">
        <f t="shared" si="1"/>
        <v>0:</v>
      </c>
      <c r="H50" s="129"/>
      <c r="I50" s="129"/>
      <c r="J50" s="129"/>
      <c r="L50" s="102"/>
    </row>
    <row r="51" spans="1:12" s="104" customFormat="1" ht="14" customHeight="1" x14ac:dyDescent="0.3">
      <c r="A51" s="130">
        <v>37</v>
      </c>
      <c r="B51" s="131"/>
      <c r="C51" s="132"/>
      <c r="D51" s="140"/>
      <c r="E51" s="134">
        <f t="shared" si="0"/>
        <v>0</v>
      </c>
      <c r="F51" s="135"/>
      <c r="G51" s="103" t="str">
        <f t="shared" si="1"/>
        <v>0:</v>
      </c>
      <c r="H51" s="129"/>
      <c r="I51" s="129"/>
      <c r="J51" s="129"/>
      <c r="L51" s="102"/>
    </row>
    <row r="52" spans="1:12" s="104" customFormat="1" ht="14" customHeight="1" x14ac:dyDescent="0.3">
      <c r="A52" s="130">
        <v>38</v>
      </c>
      <c r="B52" s="131"/>
      <c r="C52" s="132"/>
      <c r="D52" s="140"/>
      <c r="E52" s="134">
        <f t="shared" si="0"/>
        <v>0</v>
      </c>
      <c r="F52" s="135"/>
      <c r="G52" s="103" t="str">
        <f t="shared" si="1"/>
        <v>0:</v>
      </c>
      <c r="H52" s="129"/>
      <c r="I52" s="129"/>
      <c r="J52" s="129"/>
      <c r="L52" s="102"/>
    </row>
    <row r="53" spans="1:12" s="104" customFormat="1" ht="14" customHeight="1" x14ac:dyDescent="0.3">
      <c r="A53" s="130">
        <v>39</v>
      </c>
      <c r="B53" s="131"/>
      <c r="C53" s="132"/>
      <c r="D53" s="140"/>
      <c r="E53" s="134">
        <f t="shared" si="0"/>
        <v>0</v>
      </c>
      <c r="F53" s="135"/>
      <c r="G53" s="103" t="str">
        <f t="shared" si="1"/>
        <v>0:</v>
      </c>
      <c r="H53" s="129"/>
      <c r="I53" s="129"/>
      <c r="J53" s="129"/>
      <c r="L53" s="102"/>
    </row>
    <row r="54" spans="1:12" s="104" customFormat="1" ht="14" customHeight="1" x14ac:dyDescent="0.3">
      <c r="A54" s="130">
        <v>40</v>
      </c>
      <c r="B54" s="131"/>
      <c r="C54" s="132"/>
      <c r="D54" s="140"/>
      <c r="E54" s="134">
        <f t="shared" si="0"/>
        <v>0</v>
      </c>
      <c r="F54" s="135"/>
      <c r="G54" s="103" t="str">
        <f t="shared" si="1"/>
        <v>0:</v>
      </c>
      <c r="H54" s="129"/>
      <c r="I54" s="129"/>
      <c r="J54" s="129"/>
      <c r="L54" s="102"/>
    </row>
    <row r="55" spans="1:12" s="104" customFormat="1" ht="14" customHeight="1" x14ac:dyDescent="0.3">
      <c r="A55" s="130">
        <v>41</v>
      </c>
      <c r="B55" s="131"/>
      <c r="C55" s="132"/>
      <c r="D55" s="140"/>
      <c r="E55" s="134">
        <f t="shared" si="0"/>
        <v>0</v>
      </c>
      <c r="F55" s="135"/>
      <c r="G55" s="103" t="str">
        <f t="shared" si="1"/>
        <v>0:</v>
      </c>
      <c r="H55" s="129"/>
      <c r="I55" s="129"/>
      <c r="J55" s="129"/>
      <c r="L55" s="102"/>
    </row>
    <row r="56" spans="1:12" s="104" customFormat="1" ht="14" customHeight="1" x14ac:dyDescent="0.3">
      <c r="A56" s="130">
        <v>42</v>
      </c>
      <c r="B56" s="131"/>
      <c r="C56" s="132"/>
      <c r="D56" s="140"/>
      <c r="E56" s="134">
        <f t="shared" si="0"/>
        <v>0</v>
      </c>
      <c r="F56" s="135"/>
      <c r="G56" s="103" t="str">
        <f t="shared" si="1"/>
        <v>0:</v>
      </c>
      <c r="H56" s="129"/>
      <c r="I56" s="129"/>
      <c r="J56" s="129"/>
      <c r="L56" s="102"/>
    </row>
    <row r="57" spans="1:12" s="104" customFormat="1" ht="14" customHeight="1" x14ac:dyDescent="0.3">
      <c r="A57" s="130">
        <v>43</v>
      </c>
      <c r="B57" s="131"/>
      <c r="C57" s="132"/>
      <c r="D57" s="140"/>
      <c r="E57" s="134">
        <f t="shared" si="0"/>
        <v>0</v>
      </c>
      <c r="F57" s="135"/>
      <c r="G57" s="103" t="str">
        <f t="shared" si="1"/>
        <v>0:</v>
      </c>
      <c r="H57" s="129"/>
      <c r="I57" s="129"/>
      <c r="J57" s="129"/>
      <c r="L57" s="102"/>
    </row>
    <row r="58" spans="1:12" s="104" customFormat="1" ht="14" customHeight="1" x14ac:dyDescent="0.3">
      <c r="A58" s="130">
        <v>44</v>
      </c>
      <c r="B58" s="131"/>
      <c r="C58" s="132"/>
      <c r="D58" s="140"/>
      <c r="E58" s="134">
        <f t="shared" si="0"/>
        <v>0</v>
      </c>
      <c r="F58" s="141"/>
      <c r="G58" s="103" t="str">
        <f t="shared" si="1"/>
        <v>0:</v>
      </c>
      <c r="H58" s="129"/>
      <c r="I58" s="129"/>
      <c r="J58" s="129"/>
      <c r="L58" s="102"/>
    </row>
    <row r="59" spans="1:12" s="104" customFormat="1" ht="14" customHeight="1" x14ac:dyDescent="0.3">
      <c r="A59" s="130">
        <v>45</v>
      </c>
      <c r="B59" s="131"/>
      <c r="C59" s="132"/>
      <c r="D59" s="140"/>
      <c r="E59" s="134">
        <f t="shared" si="0"/>
        <v>0</v>
      </c>
      <c r="F59" s="135"/>
      <c r="G59" s="103" t="str">
        <f t="shared" si="1"/>
        <v>0:</v>
      </c>
      <c r="H59" s="129"/>
      <c r="I59" s="129"/>
      <c r="J59" s="129"/>
      <c r="L59" s="102"/>
    </row>
    <row r="60" spans="1:12" s="104" customFormat="1" ht="14" customHeight="1" x14ac:dyDescent="0.3">
      <c r="A60" s="130">
        <v>46</v>
      </c>
      <c r="B60" s="131"/>
      <c r="C60" s="132"/>
      <c r="D60" s="140"/>
      <c r="E60" s="134">
        <f t="shared" si="0"/>
        <v>0</v>
      </c>
      <c r="F60" s="135"/>
      <c r="G60" s="103" t="str">
        <f t="shared" si="1"/>
        <v>0:</v>
      </c>
      <c r="H60" s="129"/>
      <c r="I60" s="129"/>
      <c r="J60" s="129"/>
      <c r="L60" s="102"/>
    </row>
    <row r="61" spans="1:12" s="104" customFormat="1" ht="14" customHeight="1" x14ac:dyDescent="0.3">
      <c r="A61" s="130">
        <v>47</v>
      </c>
      <c r="B61" s="131"/>
      <c r="C61" s="132"/>
      <c r="D61" s="140"/>
      <c r="E61" s="134">
        <f t="shared" si="0"/>
        <v>0</v>
      </c>
      <c r="F61" s="135"/>
      <c r="G61" s="103" t="str">
        <f t="shared" si="1"/>
        <v>0:</v>
      </c>
      <c r="H61" s="129"/>
      <c r="I61" s="129"/>
      <c r="J61" s="129"/>
      <c r="L61" s="102"/>
    </row>
    <row r="62" spans="1:12" s="104" customFormat="1" ht="14" customHeight="1" x14ac:dyDescent="0.3">
      <c r="A62" s="130">
        <v>48</v>
      </c>
      <c r="B62" s="131"/>
      <c r="C62" s="132"/>
      <c r="D62" s="140"/>
      <c r="E62" s="134">
        <f t="shared" si="0"/>
        <v>0</v>
      </c>
      <c r="F62" s="135"/>
      <c r="G62" s="103" t="str">
        <f t="shared" si="1"/>
        <v>0:</v>
      </c>
      <c r="H62" s="129"/>
      <c r="I62" s="129"/>
      <c r="J62" s="129"/>
      <c r="L62" s="102"/>
    </row>
    <row r="63" spans="1:12" s="104" customFormat="1" ht="14" customHeight="1" x14ac:dyDescent="0.3">
      <c r="A63" s="130">
        <v>49</v>
      </c>
      <c r="B63" s="131"/>
      <c r="C63" s="132"/>
      <c r="D63" s="140"/>
      <c r="E63" s="134">
        <f t="shared" si="0"/>
        <v>0</v>
      </c>
      <c r="F63" s="135"/>
      <c r="G63" s="103" t="str">
        <f t="shared" si="1"/>
        <v>0:</v>
      </c>
      <c r="H63" s="129"/>
      <c r="I63" s="129"/>
      <c r="J63" s="129"/>
      <c r="L63" s="102"/>
    </row>
    <row r="64" spans="1:12" s="104" customFormat="1" ht="14" customHeight="1" x14ac:dyDescent="0.3">
      <c r="A64" s="130">
        <v>50</v>
      </c>
      <c r="B64" s="131"/>
      <c r="C64" s="132"/>
      <c r="D64" s="140"/>
      <c r="E64" s="134">
        <f t="shared" si="0"/>
        <v>0</v>
      </c>
      <c r="F64" s="135"/>
      <c r="G64" s="103" t="str">
        <f t="shared" si="1"/>
        <v>0:</v>
      </c>
      <c r="H64" s="129"/>
      <c r="I64" s="129"/>
      <c r="J64" s="129"/>
      <c r="L64" s="102"/>
    </row>
    <row r="65" spans="1:12" s="104" customFormat="1" ht="14" customHeight="1" x14ac:dyDescent="0.3">
      <c r="A65" s="130">
        <v>51</v>
      </c>
      <c r="B65" s="131"/>
      <c r="C65" s="132"/>
      <c r="D65" s="140"/>
      <c r="E65" s="134">
        <f t="shared" si="0"/>
        <v>0</v>
      </c>
      <c r="F65" s="135"/>
      <c r="G65" s="103" t="str">
        <f t="shared" si="1"/>
        <v>0:</v>
      </c>
      <c r="H65" s="129"/>
      <c r="I65" s="129"/>
      <c r="J65" s="129"/>
      <c r="L65" s="102"/>
    </row>
    <row r="66" spans="1:12" s="104" customFormat="1" ht="14" customHeight="1" x14ac:dyDescent="0.3">
      <c r="A66" s="130">
        <v>52</v>
      </c>
      <c r="B66" s="117"/>
      <c r="C66" s="132"/>
      <c r="D66" s="140"/>
      <c r="E66" s="134">
        <f t="shared" si="0"/>
        <v>0</v>
      </c>
      <c r="F66" s="135"/>
      <c r="G66" s="103" t="str">
        <f t="shared" si="1"/>
        <v>0:</v>
      </c>
      <c r="H66" s="129"/>
      <c r="I66" s="129"/>
      <c r="J66" s="129"/>
      <c r="L66" s="102"/>
    </row>
    <row r="67" spans="1:12" s="104" customFormat="1" ht="14" customHeight="1" x14ac:dyDescent="0.3">
      <c r="A67" s="130">
        <v>53</v>
      </c>
      <c r="B67" s="131"/>
      <c r="C67" s="132"/>
      <c r="D67" s="140"/>
      <c r="E67" s="134">
        <f t="shared" si="0"/>
        <v>0</v>
      </c>
      <c r="F67" s="135"/>
      <c r="G67" s="103" t="str">
        <f t="shared" si="1"/>
        <v>0:</v>
      </c>
      <c r="H67" s="129"/>
      <c r="I67" s="129"/>
      <c r="J67" s="129"/>
      <c r="L67" s="102"/>
    </row>
    <row r="68" spans="1:12" s="104" customFormat="1" ht="14" customHeight="1" x14ac:dyDescent="0.3">
      <c r="A68" s="130">
        <v>54</v>
      </c>
      <c r="B68" s="131"/>
      <c r="C68" s="132"/>
      <c r="D68" s="140"/>
      <c r="E68" s="134">
        <f t="shared" si="0"/>
        <v>0</v>
      </c>
      <c r="F68" s="135"/>
      <c r="G68" s="103" t="str">
        <f t="shared" si="1"/>
        <v>0:</v>
      </c>
      <c r="H68" s="129"/>
      <c r="I68" s="129"/>
      <c r="J68" s="129"/>
      <c r="L68" s="102"/>
    </row>
    <row r="69" spans="1:12" s="104" customFormat="1" ht="14" customHeight="1" x14ac:dyDescent="0.3">
      <c r="A69" s="130">
        <v>55</v>
      </c>
      <c r="B69" s="131"/>
      <c r="C69" s="132"/>
      <c r="D69" s="140"/>
      <c r="E69" s="134">
        <f t="shared" si="0"/>
        <v>0</v>
      </c>
      <c r="F69" s="135"/>
      <c r="G69" s="103" t="str">
        <f t="shared" si="1"/>
        <v>0:</v>
      </c>
      <c r="H69" s="129"/>
      <c r="I69" s="129"/>
      <c r="J69" s="129"/>
      <c r="L69" s="102"/>
    </row>
    <row r="70" spans="1:12" s="104" customFormat="1" ht="14" customHeight="1" x14ac:dyDescent="0.3">
      <c r="A70" s="130">
        <v>56</v>
      </c>
      <c r="B70" s="131"/>
      <c r="C70" s="132"/>
      <c r="D70" s="140"/>
      <c r="E70" s="134">
        <f t="shared" si="0"/>
        <v>0</v>
      </c>
      <c r="F70" s="135"/>
      <c r="G70" s="103" t="str">
        <f t="shared" si="1"/>
        <v>0:</v>
      </c>
      <c r="H70" s="129"/>
      <c r="I70" s="129"/>
      <c r="J70" s="129"/>
      <c r="L70" s="102"/>
    </row>
    <row r="71" spans="1:12" s="104" customFormat="1" ht="14" customHeight="1" x14ac:dyDescent="0.3">
      <c r="A71" s="130">
        <v>57</v>
      </c>
      <c r="B71" s="131"/>
      <c r="C71" s="132"/>
      <c r="D71" s="140"/>
      <c r="E71" s="134">
        <f t="shared" si="0"/>
        <v>0</v>
      </c>
      <c r="F71" s="135"/>
      <c r="G71" s="103" t="str">
        <f t="shared" si="1"/>
        <v>0:</v>
      </c>
      <c r="H71" s="129"/>
      <c r="I71" s="129"/>
      <c r="J71" s="129"/>
      <c r="L71" s="102"/>
    </row>
    <row r="72" spans="1:12" s="104" customFormat="1" ht="14" customHeight="1" x14ac:dyDescent="0.3">
      <c r="A72" s="130">
        <v>58</v>
      </c>
      <c r="B72" s="131"/>
      <c r="C72" s="132"/>
      <c r="D72" s="140"/>
      <c r="E72" s="134">
        <f t="shared" si="0"/>
        <v>0</v>
      </c>
      <c r="F72" s="135"/>
      <c r="G72" s="103" t="str">
        <f t="shared" si="1"/>
        <v>0:</v>
      </c>
      <c r="H72" s="129"/>
      <c r="I72" s="129"/>
      <c r="J72" s="129"/>
      <c r="L72" s="102"/>
    </row>
    <row r="73" spans="1:12" s="104" customFormat="1" ht="14" customHeight="1" x14ac:dyDescent="0.3">
      <c r="A73" s="130">
        <v>59</v>
      </c>
      <c r="B73" s="131"/>
      <c r="C73" s="132"/>
      <c r="D73" s="140"/>
      <c r="E73" s="134">
        <f t="shared" si="0"/>
        <v>0</v>
      </c>
      <c r="F73" s="135"/>
      <c r="G73" s="103" t="str">
        <f t="shared" si="1"/>
        <v>0:</v>
      </c>
      <c r="H73" s="129"/>
      <c r="I73" s="129"/>
      <c r="J73" s="129"/>
      <c r="L73" s="102"/>
    </row>
    <row r="74" spans="1:12" s="104" customFormat="1" ht="14" customHeight="1" x14ac:dyDescent="0.3">
      <c r="A74" s="130">
        <v>60</v>
      </c>
      <c r="B74" s="131"/>
      <c r="C74" s="132"/>
      <c r="D74" s="140"/>
      <c r="E74" s="134">
        <f t="shared" si="0"/>
        <v>0</v>
      </c>
      <c r="F74" s="135"/>
      <c r="G74" s="103" t="str">
        <f t="shared" si="1"/>
        <v>0:</v>
      </c>
      <c r="H74" s="129"/>
      <c r="I74" s="129"/>
      <c r="J74" s="129"/>
      <c r="L74" s="102"/>
    </row>
    <row r="75" spans="1:12" s="104" customFormat="1" ht="14" customHeight="1" x14ac:dyDescent="0.3">
      <c r="A75" s="130">
        <v>61</v>
      </c>
      <c r="B75" s="131"/>
      <c r="C75" s="132"/>
      <c r="D75" s="140"/>
      <c r="E75" s="134">
        <f t="shared" si="0"/>
        <v>0</v>
      </c>
      <c r="F75" s="135"/>
      <c r="G75" s="103" t="str">
        <f t="shared" si="1"/>
        <v>0:</v>
      </c>
      <c r="H75" s="129"/>
      <c r="I75" s="129"/>
      <c r="J75" s="129"/>
      <c r="L75" s="102"/>
    </row>
    <row r="76" spans="1:12" s="104" customFormat="1" ht="14" customHeight="1" x14ac:dyDescent="0.3">
      <c r="A76" s="130">
        <v>62</v>
      </c>
      <c r="B76" s="131"/>
      <c r="C76" s="132"/>
      <c r="D76" s="140"/>
      <c r="E76" s="134">
        <f t="shared" si="0"/>
        <v>0</v>
      </c>
      <c r="F76" s="135"/>
      <c r="G76" s="103" t="str">
        <f t="shared" si="1"/>
        <v>0:</v>
      </c>
      <c r="H76" s="129"/>
      <c r="I76" s="129"/>
      <c r="J76" s="129"/>
      <c r="L76" s="102"/>
    </row>
    <row r="77" spans="1:12" s="104" customFormat="1" ht="14" customHeight="1" x14ac:dyDescent="0.3">
      <c r="A77" s="130">
        <v>63</v>
      </c>
      <c r="B77" s="131"/>
      <c r="C77" s="132"/>
      <c r="D77" s="140"/>
      <c r="E77" s="134">
        <f t="shared" si="0"/>
        <v>0</v>
      </c>
      <c r="F77" s="135"/>
      <c r="G77" s="103" t="str">
        <f t="shared" si="1"/>
        <v>0:</v>
      </c>
      <c r="H77" s="129"/>
      <c r="I77" s="129"/>
      <c r="J77" s="129"/>
      <c r="L77" s="102"/>
    </row>
    <row r="78" spans="1:12" s="104" customFormat="1" ht="14" customHeight="1" x14ac:dyDescent="0.3">
      <c r="A78" s="130">
        <v>64</v>
      </c>
      <c r="B78" s="131"/>
      <c r="C78" s="132"/>
      <c r="D78" s="140"/>
      <c r="E78" s="134">
        <f t="shared" si="0"/>
        <v>0</v>
      </c>
      <c r="F78" s="135"/>
      <c r="G78" s="103" t="str">
        <f t="shared" si="1"/>
        <v>0:</v>
      </c>
      <c r="H78" s="129"/>
      <c r="I78" s="129"/>
      <c r="J78" s="129"/>
      <c r="L78" s="102"/>
    </row>
    <row r="79" spans="1:12" s="104" customFormat="1" ht="14" customHeight="1" x14ac:dyDescent="0.3">
      <c r="A79" s="130">
        <v>65</v>
      </c>
      <c r="B79" s="131"/>
      <c r="C79" s="132"/>
      <c r="D79" s="140"/>
      <c r="E79" s="134">
        <f t="shared" si="0"/>
        <v>0</v>
      </c>
      <c r="F79" s="135"/>
      <c r="G79" s="103" t="str">
        <f t="shared" si="1"/>
        <v>0:</v>
      </c>
      <c r="H79" s="129"/>
      <c r="I79" s="129"/>
      <c r="J79" s="129"/>
      <c r="L79" s="102"/>
    </row>
    <row r="80" spans="1:12" s="104" customFormat="1" ht="14" customHeight="1" x14ac:dyDescent="0.3">
      <c r="A80" s="130">
        <v>66</v>
      </c>
      <c r="B80" s="131"/>
      <c r="C80" s="132"/>
      <c r="D80" s="140"/>
      <c r="E80" s="134">
        <f t="shared" ref="E80:E143" si="2">IF((G81-G80)&lt;0,"",IFERROR(G81-G80,""))</f>
        <v>0</v>
      </c>
      <c r="F80" s="135"/>
      <c r="G80" s="103" t="str">
        <f t="shared" ref="G80:G143" si="3">IF(LEN(D80)=4,CONCATENATE(LEFT(D80,2),":",RIGHT(D80,2)),CONCATENATE("0",LEFT(D80,1),":",RIGHT(D80,2)))</f>
        <v>0:</v>
      </c>
      <c r="H80" s="129"/>
      <c r="I80" s="129"/>
      <c r="J80" s="129"/>
      <c r="L80" s="102"/>
    </row>
    <row r="81" spans="1:12" s="104" customFormat="1" ht="14" customHeight="1" x14ac:dyDescent="0.3">
      <c r="A81" s="130">
        <v>67</v>
      </c>
      <c r="B81" s="131"/>
      <c r="C81" s="132"/>
      <c r="D81" s="140"/>
      <c r="E81" s="134">
        <f t="shared" si="2"/>
        <v>0</v>
      </c>
      <c r="F81" s="135"/>
      <c r="G81" s="103" t="str">
        <f t="shared" si="3"/>
        <v>0:</v>
      </c>
      <c r="H81" s="129"/>
      <c r="I81" s="129"/>
      <c r="J81" s="129"/>
      <c r="L81" s="102"/>
    </row>
    <row r="82" spans="1:12" s="104" customFormat="1" ht="14" customHeight="1" x14ac:dyDescent="0.3">
      <c r="A82" s="130">
        <v>68</v>
      </c>
      <c r="B82" s="131"/>
      <c r="C82" s="132"/>
      <c r="D82" s="140"/>
      <c r="E82" s="134">
        <f t="shared" si="2"/>
        <v>0</v>
      </c>
      <c r="F82" s="135"/>
      <c r="G82" s="103" t="str">
        <f t="shared" si="3"/>
        <v>0:</v>
      </c>
      <c r="H82" s="129"/>
      <c r="I82" s="129"/>
      <c r="J82" s="129"/>
      <c r="L82" s="102"/>
    </row>
    <row r="83" spans="1:12" s="104" customFormat="1" ht="14" customHeight="1" x14ac:dyDescent="0.3">
      <c r="A83" s="130">
        <v>69</v>
      </c>
      <c r="B83" s="131"/>
      <c r="C83" s="132"/>
      <c r="D83" s="140"/>
      <c r="E83" s="134">
        <f t="shared" si="2"/>
        <v>0</v>
      </c>
      <c r="F83" s="135"/>
      <c r="G83" s="103" t="str">
        <f t="shared" si="3"/>
        <v>0:</v>
      </c>
      <c r="H83" s="129"/>
      <c r="I83" s="129"/>
      <c r="J83" s="129"/>
      <c r="L83" s="102"/>
    </row>
    <row r="84" spans="1:12" s="104" customFormat="1" ht="14" customHeight="1" x14ac:dyDescent="0.3">
      <c r="A84" s="130">
        <v>70</v>
      </c>
      <c r="B84" s="131"/>
      <c r="C84" s="132"/>
      <c r="D84" s="140"/>
      <c r="E84" s="134">
        <f t="shared" si="2"/>
        <v>0</v>
      </c>
      <c r="F84" s="135"/>
      <c r="G84" s="103" t="str">
        <f t="shared" si="3"/>
        <v>0:</v>
      </c>
      <c r="H84" s="129"/>
      <c r="I84" s="129"/>
      <c r="J84" s="129"/>
      <c r="L84" s="102"/>
    </row>
    <row r="85" spans="1:12" s="104" customFormat="1" ht="14" customHeight="1" x14ac:dyDescent="0.3">
      <c r="A85" s="130">
        <v>71</v>
      </c>
      <c r="B85" s="131"/>
      <c r="C85" s="132"/>
      <c r="D85" s="140"/>
      <c r="E85" s="134">
        <f t="shared" si="2"/>
        <v>0</v>
      </c>
      <c r="F85" s="135"/>
      <c r="G85" s="103" t="str">
        <f t="shared" si="3"/>
        <v>0:</v>
      </c>
      <c r="H85" s="129"/>
      <c r="I85" s="129"/>
      <c r="J85" s="129"/>
      <c r="L85" s="102"/>
    </row>
    <row r="86" spans="1:12" s="104" customFormat="1" ht="14" customHeight="1" x14ac:dyDescent="0.3">
      <c r="A86" s="130">
        <v>72</v>
      </c>
      <c r="B86" s="131"/>
      <c r="C86" s="132"/>
      <c r="D86" s="140"/>
      <c r="E86" s="134">
        <f t="shared" si="2"/>
        <v>0</v>
      </c>
      <c r="F86" s="135"/>
      <c r="G86" s="103" t="str">
        <f t="shared" si="3"/>
        <v>0:</v>
      </c>
      <c r="H86" s="129"/>
      <c r="I86" s="129"/>
      <c r="J86" s="129"/>
      <c r="L86" s="102"/>
    </row>
    <row r="87" spans="1:12" s="104" customFormat="1" ht="14" customHeight="1" x14ac:dyDescent="0.3">
      <c r="A87" s="130">
        <v>73</v>
      </c>
      <c r="B87" s="131"/>
      <c r="C87" s="132"/>
      <c r="D87" s="140"/>
      <c r="E87" s="134">
        <f t="shared" si="2"/>
        <v>0</v>
      </c>
      <c r="F87" s="135"/>
      <c r="G87" s="103" t="str">
        <f t="shared" si="3"/>
        <v>0:</v>
      </c>
      <c r="H87" s="129"/>
      <c r="I87" s="129"/>
      <c r="J87" s="129"/>
      <c r="L87" s="102"/>
    </row>
    <row r="88" spans="1:12" s="104" customFormat="1" ht="14" customHeight="1" x14ac:dyDescent="0.3">
      <c r="A88" s="130">
        <v>74</v>
      </c>
      <c r="B88" s="131"/>
      <c r="C88" s="132"/>
      <c r="D88" s="140"/>
      <c r="E88" s="134">
        <f t="shared" si="2"/>
        <v>0</v>
      </c>
      <c r="F88" s="135"/>
      <c r="G88" s="103" t="str">
        <f t="shared" si="3"/>
        <v>0:</v>
      </c>
      <c r="H88" s="129"/>
      <c r="I88" s="129"/>
      <c r="J88" s="129"/>
      <c r="L88" s="102"/>
    </row>
    <row r="89" spans="1:12" s="104" customFormat="1" ht="14" customHeight="1" x14ac:dyDescent="0.3">
      <c r="A89" s="130">
        <v>75</v>
      </c>
      <c r="B89" s="131"/>
      <c r="C89" s="132"/>
      <c r="D89" s="140"/>
      <c r="E89" s="134">
        <f t="shared" si="2"/>
        <v>0</v>
      </c>
      <c r="F89" s="135"/>
      <c r="G89" s="103" t="str">
        <f t="shared" si="3"/>
        <v>0:</v>
      </c>
      <c r="H89" s="129"/>
      <c r="I89" s="129"/>
      <c r="J89" s="129"/>
      <c r="L89" s="102"/>
    </row>
    <row r="90" spans="1:12" s="104" customFormat="1" ht="14" customHeight="1" x14ac:dyDescent="0.3">
      <c r="A90" s="130">
        <v>76</v>
      </c>
      <c r="B90" s="131"/>
      <c r="C90" s="132"/>
      <c r="D90" s="140"/>
      <c r="E90" s="134">
        <f t="shared" si="2"/>
        <v>0</v>
      </c>
      <c r="F90" s="135"/>
      <c r="G90" s="103" t="str">
        <f t="shared" si="3"/>
        <v>0:</v>
      </c>
      <c r="H90" s="129"/>
      <c r="I90" s="129"/>
      <c r="J90" s="129"/>
      <c r="L90" s="102"/>
    </row>
    <row r="91" spans="1:12" s="104" customFormat="1" ht="14" customHeight="1" x14ac:dyDescent="0.3">
      <c r="A91" s="130">
        <v>77</v>
      </c>
      <c r="B91" s="131"/>
      <c r="C91" s="132"/>
      <c r="D91" s="140"/>
      <c r="E91" s="134">
        <f t="shared" si="2"/>
        <v>0</v>
      </c>
      <c r="F91" s="135"/>
      <c r="G91" s="103" t="str">
        <f t="shared" si="3"/>
        <v>0:</v>
      </c>
      <c r="H91" s="129"/>
      <c r="I91" s="129"/>
      <c r="J91" s="129"/>
      <c r="L91" s="102"/>
    </row>
    <row r="92" spans="1:12" s="104" customFormat="1" ht="14" customHeight="1" x14ac:dyDescent="0.3">
      <c r="A92" s="130">
        <v>78</v>
      </c>
      <c r="B92" s="131"/>
      <c r="C92" s="132"/>
      <c r="D92" s="140"/>
      <c r="E92" s="134">
        <f t="shared" si="2"/>
        <v>0</v>
      </c>
      <c r="F92" s="135"/>
      <c r="G92" s="103" t="str">
        <f t="shared" si="3"/>
        <v>0:</v>
      </c>
      <c r="H92" s="129"/>
      <c r="I92" s="129"/>
      <c r="J92" s="129"/>
      <c r="L92" s="102"/>
    </row>
    <row r="93" spans="1:12" s="104" customFormat="1" ht="14" customHeight="1" x14ac:dyDescent="0.3">
      <c r="A93" s="130">
        <v>79</v>
      </c>
      <c r="B93" s="131"/>
      <c r="C93" s="132"/>
      <c r="D93" s="140"/>
      <c r="E93" s="134">
        <f t="shared" si="2"/>
        <v>0</v>
      </c>
      <c r="F93" s="135"/>
      <c r="G93" s="103" t="str">
        <f t="shared" si="3"/>
        <v>0:</v>
      </c>
      <c r="H93" s="129"/>
      <c r="I93" s="129"/>
      <c r="J93" s="129"/>
      <c r="L93" s="102"/>
    </row>
    <row r="94" spans="1:12" s="104" customFormat="1" ht="14" customHeight="1" x14ac:dyDescent="0.3">
      <c r="A94" s="130">
        <v>80</v>
      </c>
      <c r="B94" s="131"/>
      <c r="C94" s="132"/>
      <c r="D94" s="140"/>
      <c r="E94" s="134">
        <f t="shared" si="2"/>
        <v>0</v>
      </c>
      <c r="F94" s="135"/>
      <c r="G94" s="103" t="str">
        <f t="shared" si="3"/>
        <v>0:</v>
      </c>
      <c r="H94" s="129"/>
      <c r="I94" s="129"/>
      <c r="J94" s="129"/>
      <c r="L94" s="102"/>
    </row>
    <row r="95" spans="1:12" s="104" customFormat="1" ht="14" customHeight="1" x14ac:dyDescent="0.3">
      <c r="A95" s="130">
        <v>81</v>
      </c>
      <c r="B95" s="131"/>
      <c r="C95" s="132"/>
      <c r="D95" s="140"/>
      <c r="E95" s="134">
        <f t="shared" si="2"/>
        <v>0</v>
      </c>
      <c r="F95" s="135"/>
      <c r="G95" s="103" t="str">
        <f t="shared" si="3"/>
        <v>0:</v>
      </c>
      <c r="H95" s="129"/>
      <c r="I95" s="129"/>
      <c r="J95" s="129"/>
      <c r="L95" s="102"/>
    </row>
    <row r="96" spans="1:12" s="104" customFormat="1" ht="14" customHeight="1" x14ac:dyDescent="0.3">
      <c r="A96" s="130">
        <v>82</v>
      </c>
      <c r="B96" s="131"/>
      <c r="C96" s="132"/>
      <c r="D96" s="140"/>
      <c r="E96" s="134">
        <f t="shared" si="2"/>
        <v>0</v>
      </c>
      <c r="F96" s="135"/>
      <c r="G96" s="103" t="str">
        <f t="shared" si="3"/>
        <v>0:</v>
      </c>
      <c r="H96" s="129"/>
      <c r="I96" s="129"/>
      <c r="J96" s="129"/>
      <c r="L96" s="102"/>
    </row>
    <row r="97" spans="1:12" s="104" customFormat="1" ht="14" customHeight="1" x14ac:dyDescent="0.3">
      <c r="A97" s="130">
        <v>83</v>
      </c>
      <c r="B97" s="131"/>
      <c r="C97" s="132"/>
      <c r="D97" s="140"/>
      <c r="E97" s="134">
        <f t="shared" si="2"/>
        <v>0</v>
      </c>
      <c r="F97" s="135"/>
      <c r="G97" s="103" t="str">
        <f t="shared" si="3"/>
        <v>0:</v>
      </c>
      <c r="H97" s="129"/>
      <c r="I97" s="129"/>
      <c r="J97" s="129"/>
      <c r="L97" s="102"/>
    </row>
    <row r="98" spans="1:12" s="104" customFormat="1" ht="14" customHeight="1" x14ac:dyDescent="0.3">
      <c r="A98" s="130">
        <v>84</v>
      </c>
      <c r="B98" s="131"/>
      <c r="C98" s="132"/>
      <c r="D98" s="140"/>
      <c r="E98" s="134">
        <f t="shared" si="2"/>
        <v>0</v>
      </c>
      <c r="F98" s="135"/>
      <c r="G98" s="103" t="str">
        <f t="shared" si="3"/>
        <v>0:</v>
      </c>
      <c r="H98" s="129"/>
      <c r="I98" s="129"/>
      <c r="J98" s="129"/>
      <c r="L98" s="102"/>
    </row>
    <row r="99" spans="1:12" s="104" customFormat="1" ht="14" customHeight="1" x14ac:dyDescent="0.3">
      <c r="A99" s="130">
        <v>85</v>
      </c>
      <c r="B99" s="131"/>
      <c r="C99" s="132"/>
      <c r="D99" s="140"/>
      <c r="E99" s="134">
        <f t="shared" si="2"/>
        <v>0</v>
      </c>
      <c r="F99" s="135"/>
      <c r="G99" s="103" t="str">
        <f t="shared" si="3"/>
        <v>0:</v>
      </c>
      <c r="H99" s="129"/>
      <c r="I99" s="129"/>
      <c r="J99" s="129"/>
      <c r="L99" s="102"/>
    </row>
    <row r="100" spans="1:12" s="104" customFormat="1" ht="14" customHeight="1" x14ac:dyDescent="0.3">
      <c r="A100" s="130">
        <v>86</v>
      </c>
      <c r="B100" s="131"/>
      <c r="C100" s="132"/>
      <c r="D100" s="140"/>
      <c r="E100" s="134">
        <f t="shared" si="2"/>
        <v>0</v>
      </c>
      <c r="F100" s="135"/>
      <c r="G100" s="103" t="str">
        <f t="shared" si="3"/>
        <v>0:</v>
      </c>
      <c r="H100" s="129"/>
      <c r="I100" s="129"/>
      <c r="J100" s="129"/>
      <c r="L100" s="102"/>
    </row>
    <row r="101" spans="1:12" s="104" customFormat="1" ht="14" customHeight="1" x14ac:dyDescent="0.3">
      <c r="A101" s="130">
        <v>87</v>
      </c>
      <c r="B101" s="131"/>
      <c r="C101" s="132"/>
      <c r="D101" s="140"/>
      <c r="E101" s="134">
        <f t="shared" si="2"/>
        <v>0</v>
      </c>
      <c r="F101" s="135"/>
      <c r="G101" s="103" t="str">
        <f t="shared" si="3"/>
        <v>0:</v>
      </c>
      <c r="H101" s="129"/>
      <c r="I101" s="129"/>
      <c r="J101" s="129"/>
      <c r="L101" s="102"/>
    </row>
    <row r="102" spans="1:12" s="104" customFormat="1" ht="14" customHeight="1" x14ac:dyDescent="0.3">
      <c r="A102" s="130">
        <v>88</v>
      </c>
      <c r="B102" s="131"/>
      <c r="C102" s="132"/>
      <c r="D102" s="140"/>
      <c r="E102" s="134">
        <f t="shared" si="2"/>
        <v>0</v>
      </c>
      <c r="F102" s="135"/>
      <c r="G102" s="103" t="str">
        <f t="shared" si="3"/>
        <v>0:</v>
      </c>
      <c r="H102" s="129"/>
      <c r="I102" s="129"/>
      <c r="J102" s="129"/>
      <c r="L102" s="102"/>
    </row>
    <row r="103" spans="1:12" s="104" customFormat="1" ht="14" customHeight="1" x14ac:dyDescent="0.3">
      <c r="A103" s="130">
        <v>89</v>
      </c>
      <c r="B103" s="131"/>
      <c r="C103" s="132"/>
      <c r="D103" s="140"/>
      <c r="E103" s="134">
        <f t="shared" si="2"/>
        <v>0</v>
      </c>
      <c r="F103" s="135"/>
      <c r="G103" s="103" t="str">
        <f t="shared" si="3"/>
        <v>0:</v>
      </c>
      <c r="H103" s="129"/>
      <c r="I103" s="129"/>
      <c r="J103" s="129"/>
      <c r="L103" s="102"/>
    </row>
    <row r="104" spans="1:12" s="104" customFormat="1" ht="14" customHeight="1" x14ac:dyDescent="0.3">
      <c r="A104" s="130">
        <v>90</v>
      </c>
      <c r="B104" s="131"/>
      <c r="C104" s="132"/>
      <c r="D104" s="140"/>
      <c r="E104" s="134">
        <f t="shared" si="2"/>
        <v>0</v>
      </c>
      <c r="F104" s="135"/>
      <c r="G104" s="103" t="str">
        <f t="shared" si="3"/>
        <v>0:</v>
      </c>
      <c r="H104" s="129"/>
      <c r="I104" s="129"/>
      <c r="J104" s="129"/>
      <c r="L104" s="102"/>
    </row>
    <row r="105" spans="1:12" s="104" customFormat="1" ht="14" customHeight="1" x14ac:dyDescent="0.3">
      <c r="A105" s="130">
        <v>91</v>
      </c>
      <c r="B105" s="131"/>
      <c r="C105" s="132"/>
      <c r="D105" s="140"/>
      <c r="E105" s="134">
        <f t="shared" si="2"/>
        <v>0</v>
      </c>
      <c r="F105" s="135"/>
      <c r="G105" s="103" t="str">
        <f t="shared" si="3"/>
        <v>0:</v>
      </c>
      <c r="H105" s="129"/>
      <c r="I105" s="129"/>
      <c r="J105" s="129"/>
      <c r="L105" s="102"/>
    </row>
    <row r="106" spans="1:12" s="104" customFormat="1" ht="14" customHeight="1" x14ac:dyDescent="0.3">
      <c r="A106" s="130">
        <v>92</v>
      </c>
      <c r="B106" s="131"/>
      <c r="C106" s="132"/>
      <c r="D106" s="140"/>
      <c r="E106" s="134">
        <f t="shared" si="2"/>
        <v>0</v>
      </c>
      <c r="F106" s="135"/>
      <c r="G106" s="103" t="str">
        <f t="shared" si="3"/>
        <v>0:</v>
      </c>
      <c r="H106" s="129"/>
      <c r="I106" s="129"/>
      <c r="J106" s="129"/>
      <c r="L106" s="102"/>
    </row>
    <row r="107" spans="1:12" s="104" customFormat="1" ht="14" customHeight="1" x14ac:dyDescent="0.3">
      <c r="A107" s="130">
        <v>93</v>
      </c>
      <c r="B107" s="131"/>
      <c r="C107" s="132"/>
      <c r="D107" s="140"/>
      <c r="E107" s="134">
        <f t="shared" si="2"/>
        <v>0</v>
      </c>
      <c r="F107" s="135"/>
      <c r="G107" s="103" t="str">
        <f t="shared" si="3"/>
        <v>0:</v>
      </c>
      <c r="H107" s="129"/>
      <c r="I107" s="129"/>
      <c r="J107" s="129"/>
      <c r="L107" s="102"/>
    </row>
    <row r="108" spans="1:12" s="104" customFormat="1" ht="14" customHeight="1" x14ac:dyDescent="0.3">
      <c r="A108" s="130">
        <v>94</v>
      </c>
      <c r="B108" s="131"/>
      <c r="C108" s="132"/>
      <c r="D108" s="140"/>
      <c r="E108" s="134">
        <f t="shared" si="2"/>
        <v>0</v>
      </c>
      <c r="F108" s="135"/>
      <c r="G108" s="103" t="str">
        <f t="shared" si="3"/>
        <v>0:</v>
      </c>
      <c r="H108" s="129"/>
      <c r="I108" s="129"/>
      <c r="J108" s="129"/>
      <c r="L108" s="102"/>
    </row>
    <row r="109" spans="1:12" s="104" customFormat="1" ht="14" customHeight="1" x14ac:dyDescent="0.3">
      <c r="A109" s="130">
        <v>95</v>
      </c>
      <c r="B109" s="131"/>
      <c r="C109" s="132"/>
      <c r="D109" s="140"/>
      <c r="E109" s="134">
        <f t="shared" si="2"/>
        <v>0</v>
      </c>
      <c r="F109" s="135"/>
      <c r="G109" s="103" t="str">
        <f t="shared" si="3"/>
        <v>0:</v>
      </c>
      <c r="H109" s="129"/>
      <c r="I109" s="129"/>
      <c r="J109" s="129"/>
      <c r="L109" s="102"/>
    </row>
    <row r="110" spans="1:12" s="104" customFormat="1" ht="14" customHeight="1" x14ac:dyDescent="0.3">
      <c r="A110" s="130">
        <v>96</v>
      </c>
      <c r="B110" s="131"/>
      <c r="C110" s="132"/>
      <c r="D110" s="140"/>
      <c r="E110" s="134">
        <f t="shared" si="2"/>
        <v>0</v>
      </c>
      <c r="F110" s="135"/>
      <c r="G110" s="103" t="str">
        <f t="shared" si="3"/>
        <v>0:</v>
      </c>
      <c r="H110" s="129"/>
      <c r="I110" s="129"/>
      <c r="J110" s="129"/>
      <c r="L110" s="102"/>
    </row>
    <row r="111" spans="1:12" s="104" customFormat="1" ht="14" customHeight="1" x14ac:dyDescent="0.3">
      <c r="A111" s="130">
        <v>97</v>
      </c>
      <c r="B111" s="131"/>
      <c r="C111" s="132"/>
      <c r="D111" s="140"/>
      <c r="E111" s="134">
        <f t="shared" si="2"/>
        <v>0</v>
      </c>
      <c r="F111" s="135"/>
      <c r="G111" s="103" t="str">
        <f t="shared" si="3"/>
        <v>0:</v>
      </c>
      <c r="H111" s="129"/>
      <c r="I111" s="129"/>
      <c r="J111" s="129"/>
      <c r="L111" s="102"/>
    </row>
    <row r="112" spans="1:12" s="104" customFormat="1" ht="14" customHeight="1" x14ac:dyDescent="0.3">
      <c r="A112" s="130">
        <v>98</v>
      </c>
      <c r="B112" s="131"/>
      <c r="C112" s="132"/>
      <c r="D112" s="140"/>
      <c r="E112" s="134">
        <f t="shared" si="2"/>
        <v>0</v>
      </c>
      <c r="F112" s="135"/>
      <c r="G112" s="103" t="str">
        <f t="shared" si="3"/>
        <v>0:</v>
      </c>
      <c r="H112" s="129"/>
      <c r="I112" s="129"/>
      <c r="J112" s="129"/>
      <c r="L112" s="102"/>
    </row>
    <row r="113" spans="1:12" s="104" customFormat="1" ht="14" customHeight="1" x14ac:dyDescent="0.3">
      <c r="A113" s="130">
        <v>99</v>
      </c>
      <c r="B113" s="131"/>
      <c r="C113" s="132"/>
      <c r="D113" s="140"/>
      <c r="E113" s="134">
        <f t="shared" si="2"/>
        <v>0</v>
      </c>
      <c r="F113" s="135"/>
      <c r="G113" s="103" t="str">
        <f t="shared" si="3"/>
        <v>0:</v>
      </c>
      <c r="H113" s="129"/>
      <c r="I113" s="129"/>
      <c r="J113" s="129"/>
      <c r="L113" s="102"/>
    </row>
    <row r="114" spans="1:12" s="104" customFormat="1" ht="14" customHeight="1" x14ac:dyDescent="0.3">
      <c r="A114" s="130">
        <v>100</v>
      </c>
      <c r="B114" s="131"/>
      <c r="C114" s="132"/>
      <c r="D114" s="140"/>
      <c r="E114" s="134">
        <f t="shared" si="2"/>
        <v>0</v>
      </c>
      <c r="F114" s="135"/>
      <c r="G114" s="103" t="str">
        <f t="shared" si="3"/>
        <v>0:</v>
      </c>
      <c r="H114" s="129"/>
      <c r="I114" s="129"/>
      <c r="J114" s="129"/>
      <c r="L114" s="102"/>
    </row>
    <row r="115" spans="1:12" s="104" customFormat="1" ht="14" customHeight="1" x14ac:dyDescent="0.3">
      <c r="A115" s="130">
        <v>101</v>
      </c>
      <c r="B115" s="131"/>
      <c r="C115" s="132"/>
      <c r="D115" s="140"/>
      <c r="E115" s="134">
        <f t="shared" si="2"/>
        <v>0</v>
      </c>
      <c r="F115" s="135"/>
      <c r="G115" s="103" t="str">
        <f t="shared" si="3"/>
        <v>0:</v>
      </c>
      <c r="H115" s="129"/>
      <c r="I115" s="129"/>
      <c r="J115" s="129"/>
      <c r="L115" s="102"/>
    </row>
    <row r="116" spans="1:12" s="104" customFormat="1" ht="14" customHeight="1" x14ac:dyDescent="0.3">
      <c r="A116" s="130">
        <v>102</v>
      </c>
      <c r="B116" s="131"/>
      <c r="C116" s="132"/>
      <c r="D116" s="140"/>
      <c r="E116" s="134">
        <f t="shared" si="2"/>
        <v>0</v>
      </c>
      <c r="F116" s="135"/>
      <c r="G116" s="103" t="str">
        <f t="shared" si="3"/>
        <v>0:</v>
      </c>
      <c r="H116" s="129"/>
      <c r="I116" s="129"/>
      <c r="J116" s="129"/>
      <c r="L116" s="102"/>
    </row>
    <row r="117" spans="1:12" s="104" customFormat="1" ht="14" customHeight="1" x14ac:dyDescent="0.3">
      <c r="A117" s="130">
        <v>103</v>
      </c>
      <c r="B117" s="131"/>
      <c r="C117" s="132"/>
      <c r="D117" s="140"/>
      <c r="E117" s="134">
        <f t="shared" si="2"/>
        <v>0</v>
      </c>
      <c r="F117" s="135"/>
      <c r="G117" s="103" t="str">
        <f t="shared" si="3"/>
        <v>0:</v>
      </c>
      <c r="H117" s="129"/>
      <c r="I117" s="129"/>
      <c r="J117" s="129"/>
      <c r="L117" s="102"/>
    </row>
    <row r="118" spans="1:12" s="104" customFormat="1" ht="14" customHeight="1" x14ac:dyDescent="0.3">
      <c r="A118" s="130">
        <v>104</v>
      </c>
      <c r="B118" s="131"/>
      <c r="C118" s="132"/>
      <c r="D118" s="140"/>
      <c r="E118" s="134">
        <f t="shared" si="2"/>
        <v>0</v>
      </c>
      <c r="F118" s="135"/>
      <c r="G118" s="103" t="str">
        <f t="shared" si="3"/>
        <v>0:</v>
      </c>
      <c r="H118" s="129"/>
      <c r="I118" s="129"/>
      <c r="J118" s="129"/>
      <c r="L118" s="102"/>
    </row>
    <row r="119" spans="1:12" s="104" customFormat="1" ht="14" customHeight="1" x14ac:dyDescent="0.3">
      <c r="A119" s="130">
        <v>105</v>
      </c>
      <c r="B119" s="131"/>
      <c r="C119" s="132"/>
      <c r="D119" s="140"/>
      <c r="E119" s="134">
        <f t="shared" si="2"/>
        <v>0</v>
      </c>
      <c r="F119" s="135"/>
      <c r="G119" s="103" t="str">
        <f t="shared" si="3"/>
        <v>0:</v>
      </c>
      <c r="H119" s="129"/>
      <c r="I119" s="129"/>
      <c r="J119" s="129"/>
      <c r="L119" s="102"/>
    </row>
    <row r="120" spans="1:12" s="104" customFormat="1" ht="14" customHeight="1" x14ac:dyDescent="0.35">
      <c r="A120" s="130">
        <v>106</v>
      </c>
      <c r="B120" s="131"/>
      <c r="C120" s="132"/>
      <c r="D120" s="140"/>
      <c r="E120" s="134">
        <f t="shared" si="2"/>
        <v>0</v>
      </c>
      <c r="F120" s="135"/>
      <c r="G120" s="103" t="str">
        <f t="shared" si="3"/>
        <v>0:</v>
      </c>
      <c r="H120" s="211" t="s">
        <v>800</v>
      </c>
      <c r="I120" s="129"/>
      <c r="J120" s="129"/>
      <c r="L120" s="102"/>
    </row>
    <row r="121" spans="1:12" s="104" customFormat="1" ht="14" customHeight="1" x14ac:dyDescent="0.35">
      <c r="A121" s="130">
        <v>107</v>
      </c>
      <c r="B121" s="131"/>
      <c r="C121" s="132"/>
      <c r="D121" s="140"/>
      <c r="E121" s="134">
        <f t="shared" si="2"/>
        <v>0</v>
      </c>
      <c r="F121" s="135"/>
      <c r="G121" s="103" t="str">
        <f t="shared" si="3"/>
        <v>0:</v>
      </c>
      <c r="H121" s="211" t="s">
        <v>801</v>
      </c>
      <c r="I121" s="129"/>
      <c r="J121" s="129"/>
      <c r="L121" s="102"/>
    </row>
    <row r="122" spans="1:12" s="104" customFormat="1" ht="14" customHeight="1" x14ac:dyDescent="0.3">
      <c r="A122" s="130">
        <v>108</v>
      </c>
      <c r="B122" s="131"/>
      <c r="C122" s="132"/>
      <c r="D122" s="140"/>
      <c r="E122" s="134">
        <f t="shared" si="2"/>
        <v>0</v>
      </c>
      <c r="F122" s="135"/>
      <c r="G122" s="103" t="str">
        <f t="shared" si="3"/>
        <v>0:</v>
      </c>
      <c r="H122" s="129"/>
      <c r="I122" s="129"/>
      <c r="J122" s="129"/>
      <c r="L122" s="102"/>
    </row>
    <row r="123" spans="1:12" s="104" customFormat="1" ht="14" customHeight="1" x14ac:dyDescent="0.3">
      <c r="A123" s="130">
        <v>109</v>
      </c>
      <c r="B123" s="131"/>
      <c r="C123" s="132"/>
      <c r="D123" s="140"/>
      <c r="E123" s="134">
        <f t="shared" si="2"/>
        <v>0</v>
      </c>
      <c r="F123" s="135"/>
      <c r="G123" s="103" t="str">
        <f t="shared" si="3"/>
        <v>0:</v>
      </c>
      <c r="H123" s="129"/>
      <c r="I123" s="129"/>
      <c r="J123" s="129"/>
      <c r="L123" s="102"/>
    </row>
    <row r="124" spans="1:12" s="104" customFormat="1" ht="14" customHeight="1" x14ac:dyDescent="0.3">
      <c r="A124" s="130">
        <v>110</v>
      </c>
      <c r="B124" s="131"/>
      <c r="C124" s="132"/>
      <c r="D124" s="140"/>
      <c r="E124" s="134">
        <f t="shared" si="2"/>
        <v>0</v>
      </c>
      <c r="F124" s="135"/>
      <c r="G124" s="103" t="str">
        <f t="shared" si="3"/>
        <v>0:</v>
      </c>
      <c r="H124" s="129"/>
      <c r="I124" s="129"/>
      <c r="J124" s="129"/>
      <c r="L124" s="102"/>
    </row>
    <row r="125" spans="1:12" s="104" customFormat="1" ht="14" customHeight="1" x14ac:dyDescent="0.3">
      <c r="A125" s="130">
        <v>111</v>
      </c>
      <c r="B125" s="131"/>
      <c r="C125" s="132"/>
      <c r="D125" s="140"/>
      <c r="E125" s="134">
        <f t="shared" si="2"/>
        <v>0</v>
      </c>
      <c r="F125" s="135"/>
      <c r="G125" s="103" t="str">
        <f t="shared" si="3"/>
        <v>0:</v>
      </c>
      <c r="H125" s="129"/>
      <c r="I125" s="129"/>
      <c r="J125" s="129"/>
      <c r="L125" s="102"/>
    </row>
    <row r="126" spans="1:12" s="104" customFormat="1" ht="14" customHeight="1" x14ac:dyDescent="0.3">
      <c r="A126" s="130">
        <v>112</v>
      </c>
      <c r="B126" s="131"/>
      <c r="C126" s="132"/>
      <c r="D126" s="140"/>
      <c r="E126" s="134">
        <f t="shared" si="2"/>
        <v>0</v>
      </c>
      <c r="F126" s="135"/>
      <c r="G126" s="103" t="str">
        <f t="shared" si="3"/>
        <v>0:</v>
      </c>
      <c r="H126" s="129"/>
      <c r="I126" s="129"/>
      <c r="J126" s="129"/>
      <c r="L126" s="102"/>
    </row>
    <row r="127" spans="1:12" s="104" customFormat="1" ht="14" customHeight="1" x14ac:dyDescent="0.3">
      <c r="A127" s="130">
        <v>113</v>
      </c>
      <c r="B127" s="131"/>
      <c r="C127" s="132"/>
      <c r="D127" s="140"/>
      <c r="E127" s="134">
        <f t="shared" si="2"/>
        <v>0</v>
      </c>
      <c r="F127" s="135"/>
      <c r="G127" s="103" t="str">
        <f t="shared" si="3"/>
        <v>0:</v>
      </c>
      <c r="H127" s="129"/>
      <c r="I127" s="129"/>
      <c r="J127" s="129"/>
      <c r="L127" s="102"/>
    </row>
    <row r="128" spans="1:12" s="104" customFormat="1" ht="14" customHeight="1" x14ac:dyDescent="0.3">
      <c r="A128" s="130">
        <v>114</v>
      </c>
      <c r="B128" s="131"/>
      <c r="C128" s="132"/>
      <c r="D128" s="140"/>
      <c r="E128" s="134">
        <f t="shared" si="2"/>
        <v>0</v>
      </c>
      <c r="F128" s="135"/>
      <c r="G128" s="103" t="str">
        <f t="shared" si="3"/>
        <v>0:</v>
      </c>
      <c r="H128" s="129"/>
      <c r="I128" s="129"/>
      <c r="J128" s="129"/>
      <c r="L128" s="102"/>
    </row>
    <row r="129" spans="1:12" s="104" customFormat="1" ht="14" customHeight="1" x14ac:dyDescent="0.3">
      <c r="A129" s="130">
        <v>115</v>
      </c>
      <c r="B129" s="131"/>
      <c r="C129" s="132"/>
      <c r="D129" s="140"/>
      <c r="E129" s="134">
        <f t="shared" si="2"/>
        <v>0</v>
      </c>
      <c r="F129" s="135"/>
      <c r="G129" s="103" t="str">
        <f t="shared" si="3"/>
        <v>0:</v>
      </c>
      <c r="H129" s="129"/>
      <c r="I129" s="129"/>
      <c r="J129" s="129"/>
      <c r="L129" s="102"/>
    </row>
    <row r="130" spans="1:12" s="104" customFormat="1" ht="14" customHeight="1" x14ac:dyDescent="0.3">
      <c r="A130" s="130">
        <v>116</v>
      </c>
      <c r="B130" s="131"/>
      <c r="C130" s="132"/>
      <c r="D130" s="140"/>
      <c r="E130" s="134">
        <f t="shared" si="2"/>
        <v>0</v>
      </c>
      <c r="F130" s="135"/>
      <c r="G130" s="103" t="str">
        <f t="shared" si="3"/>
        <v>0:</v>
      </c>
      <c r="H130" s="129"/>
      <c r="I130" s="129"/>
      <c r="J130" s="129"/>
      <c r="L130" s="102"/>
    </row>
    <row r="131" spans="1:12" s="104" customFormat="1" ht="14" customHeight="1" x14ac:dyDescent="0.3">
      <c r="A131" s="130">
        <v>117</v>
      </c>
      <c r="B131" s="131"/>
      <c r="C131" s="132"/>
      <c r="D131" s="140"/>
      <c r="E131" s="134">
        <f t="shared" si="2"/>
        <v>0</v>
      </c>
      <c r="F131" s="135"/>
      <c r="G131" s="103" t="str">
        <f t="shared" si="3"/>
        <v>0:</v>
      </c>
      <c r="H131" s="129"/>
      <c r="I131" s="129"/>
      <c r="J131" s="129"/>
      <c r="L131" s="102"/>
    </row>
    <row r="132" spans="1:12" s="104" customFormat="1" ht="14" customHeight="1" x14ac:dyDescent="0.3">
      <c r="A132" s="130">
        <v>118</v>
      </c>
      <c r="B132" s="131"/>
      <c r="C132" s="132"/>
      <c r="D132" s="140"/>
      <c r="E132" s="134">
        <f t="shared" si="2"/>
        <v>0</v>
      </c>
      <c r="F132" s="135"/>
      <c r="G132" s="103" t="str">
        <f t="shared" si="3"/>
        <v>0:</v>
      </c>
      <c r="H132" s="129"/>
      <c r="I132" s="129"/>
      <c r="J132" s="129"/>
      <c r="L132" s="102"/>
    </row>
    <row r="133" spans="1:12" s="104" customFormat="1" ht="14" customHeight="1" x14ac:dyDescent="0.3">
      <c r="A133" s="130">
        <v>119</v>
      </c>
      <c r="B133" s="131"/>
      <c r="C133" s="132"/>
      <c r="D133" s="140"/>
      <c r="E133" s="134">
        <f t="shared" si="2"/>
        <v>0</v>
      </c>
      <c r="F133" s="135"/>
      <c r="G133" s="103" t="str">
        <f t="shared" si="3"/>
        <v>0:</v>
      </c>
      <c r="H133" s="129"/>
      <c r="I133" s="129"/>
      <c r="J133" s="129"/>
      <c r="L133" s="102"/>
    </row>
    <row r="134" spans="1:12" s="104" customFormat="1" ht="14" customHeight="1" x14ac:dyDescent="0.3">
      <c r="A134" s="130">
        <v>120</v>
      </c>
      <c r="B134" s="131"/>
      <c r="C134" s="132"/>
      <c r="D134" s="140"/>
      <c r="E134" s="134">
        <f t="shared" si="2"/>
        <v>0</v>
      </c>
      <c r="F134" s="135"/>
      <c r="G134" s="103" t="str">
        <f t="shared" si="3"/>
        <v>0:</v>
      </c>
      <c r="H134" s="129"/>
      <c r="I134" s="129"/>
      <c r="J134" s="129"/>
      <c r="L134" s="102"/>
    </row>
    <row r="135" spans="1:12" s="104" customFormat="1" ht="14" customHeight="1" x14ac:dyDescent="0.3">
      <c r="A135" s="130">
        <v>121</v>
      </c>
      <c r="B135" s="131"/>
      <c r="C135" s="132"/>
      <c r="D135" s="140"/>
      <c r="E135" s="134">
        <f t="shared" si="2"/>
        <v>0</v>
      </c>
      <c r="F135" s="135"/>
      <c r="G135" s="103" t="str">
        <f t="shared" si="3"/>
        <v>0:</v>
      </c>
      <c r="H135" s="129"/>
      <c r="I135" s="129"/>
      <c r="J135" s="129"/>
      <c r="L135" s="102"/>
    </row>
    <row r="136" spans="1:12" s="104" customFormat="1" ht="14" customHeight="1" x14ac:dyDescent="0.3">
      <c r="A136" s="130">
        <v>122</v>
      </c>
      <c r="B136" s="131"/>
      <c r="C136" s="132"/>
      <c r="D136" s="140"/>
      <c r="E136" s="134">
        <f t="shared" si="2"/>
        <v>0</v>
      </c>
      <c r="F136" s="135"/>
      <c r="G136" s="103" t="str">
        <f t="shared" si="3"/>
        <v>0:</v>
      </c>
      <c r="H136" s="129"/>
      <c r="I136" s="129"/>
      <c r="J136" s="129"/>
      <c r="L136" s="102"/>
    </row>
    <row r="137" spans="1:12" s="104" customFormat="1" ht="14" customHeight="1" x14ac:dyDescent="0.3">
      <c r="A137" s="130">
        <v>123</v>
      </c>
      <c r="B137" s="131"/>
      <c r="C137" s="132"/>
      <c r="D137" s="140"/>
      <c r="E137" s="134">
        <f t="shared" si="2"/>
        <v>0</v>
      </c>
      <c r="F137" s="135"/>
      <c r="G137" s="103" t="str">
        <f t="shared" si="3"/>
        <v>0:</v>
      </c>
      <c r="H137" s="129"/>
      <c r="I137" s="129"/>
      <c r="J137" s="129"/>
      <c r="L137" s="102"/>
    </row>
    <row r="138" spans="1:12" s="104" customFormat="1" ht="14" customHeight="1" x14ac:dyDescent="0.3">
      <c r="A138" s="130">
        <v>124</v>
      </c>
      <c r="B138" s="131"/>
      <c r="C138" s="132"/>
      <c r="D138" s="140"/>
      <c r="E138" s="134">
        <f t="shared" si="2"/>
        <v>0</v>
      </c>
      <c r="F138" s="135"/>
      <c r="G138" s="103" t="str">
        <f t="shared" si="3"/>
        <v>0:</v>
      </c>
      <c r="H138" s="129"/>
      <c r="I138" s="129"/>
      <c r="J138" s="129"/>
      <c r="L138" s="102"/>
    </row>
    <row r="139" spans="1:12" s="104" customFormat="1" ht="14" customHeight="1" x14ac:dyDescent="0.3">
      <c r="A139" s="130">
        <v>125</v>
      </c>
      <c r="B139" s="131"/>
      <c r="C139" s="132"/>
      <c r="D139" s="140"/>
      <c r="E139" s="134">
        <f t="shared" si="2"/>
        <v>0</v>
      </c>
      <c r="F139" s="135"/>
      <c r="G139" s="103" t="str">
        <f t="shared" si="3"/>
        <v>0:</v>
      </c>
      <c r="H139" s="129"/>
      <c r="I139" s="129"/>
      <c r="J139" s="129"/>
      <c r="L139" s="102"/>
    </row>
    <row r="140" spans="1:12" s="104" customFormat="1" ht="14" customHeight="1" x14ac:dyDescent="0.3">
      <c r="A140" s="130">
        <v>126</v>
      </c>
      <c r="B140" s="131"/>
      <c r="C140" s="132"/>
      <c r="D140" s="140"/>
      <c r="E140" s="134">
        <f t="shared" si="2"/>
        <v>0</v>
      </c>
      <c r="F140" s="135"/>
      <c r="G140" s="103" t="str">
        <f t="shared" si="3"/>
        <v>0:</v>
      </c>
      <c r="H140" s="129"/>
      <c r="I140" s="129"/>
      <c r="J140" s="129"/>
      <c r="L140" s="102"/>
    </row>
    <row r="141" spans="1:12" s="104" customFormat="1" ht="14" customHeight="1" x14ac:dyDescent="0.3">
      <c r="A141" s="130">
        <v>127</v>
      </c>
      <c r="B141" s="131"/>
      <c r="C141" s="132"/>
      <c r="D141" s="140"/>
      <c r="E141" s="134">
        <f t="shared" si="2"/>
        <v>0</v>
      </c>
      <c r="F141" s="135"/>
      <c r="G141" s="103" t="str">
        <f t="shared" si="3"/>
        <v>0:</v>
      </c>
      <c r="H141" s="129"/>
      <c r="I141" s="129"/>
      <c r="J141" s="129"/>
      <c r="L141" s="102"/>
    </row>
    <row r="142" spans="1:12" s="104" customFormat="1" ht="14" customHeight="1" x14ac:dyDescent="0.3">
      <c r="A142" s="130">
        <v>128</v>
      </c>
      <c r="B142" s="131"/>
      <c r="C142" s="132"/>
      <c r="D142" s="140"/>
      <c r="E142" s="134">
        <f t="shared" si="2"/>
        <v>0</v>
      </c>
      <c r="F142" s="135"/>
      <c r="G142" s="103" t="str">
        <f t="shared" si="3"/>
        <v>0:</v>
      </c>
      <c r="H142" s="129"/>
      <c r="I142" s="129"/>
      <c r="J142" s="129"/>
      <c r="L142" s="102"/>
    </row>
    <row r="143" spans="1:12" s="104" customFormat="1" ht="14" customHeight="1" x14ac:dyDescent="0.3">
      <c r="A143" s="130">
        <v>129</v>
      </c>
      <c r="B143" s="131"/>
      <c r="C143" s="132"/>
      <c r="D143" s="140"/>
      <c r="E143" s="134">
        <f t="shared" si="2"/>
        <v>0</v>
      </c>
      <c r="F143" s="135"/>
      <c r="G143" s="103" t="str">
        <f t="shared" si="3"/>
        <v>0:</v>
      </c>
      <c r="H143" s="129"/>
      <c r="I143" s="129"/>
      <c r="J143" s="129"/>
      <c r="L143" s="102"/>
    </row>
    <row r="144" spans="1:12" s="104" customFormat="1" ht="14" customHeight="1" x14ac:dyDescent="0.3">
      <c r="A144" s="130">
        <v>130</v>
      </c>
      <c r="B144" s="131"/>
      <c r="C144" s="132"/>
      <c r="D144" s="140"/>
      <c r="E144" s="134">
        <f t="shared" ref="E144:E207" si="4">IF((G145-G144)&lt;0,"",IFERROR(G145-G144,""))</f>
        <v>0</v>
      </c>
      <c r="F144" s="135"/>
      <c r="G144" s="103" t="str">
        <f t="shared" ref="G144:G207" si="5">IF(LEN(D144)=4,CONCATENATE(LEFT(D144,2),":",RIGHT(D144,2)),CONCATENATE("0",LEFT(D144,1),":",RIGHT(D144,2)))</f>
        <v>0:</v>
      </c>
      <c r="H144" s="129"/>
      <c r="I144" s="129"/>
      <c r="J144" s="129"/>
      <c r="L144" s="102"/>
    </row>
    <row r="145" spans="1:12" s="104" customFormat="1" ht="14" customHeight="1" x14ac:dyDescent="0.3">
      <c r="A145" s="130">
        <v>131</v>
      </c>
      <c r="B145" s="131"/>
      <c r="C145" s="132"/>
      <c r="D145" s="140"/>
      <c r="E145" s="134">
        <f t="shared" si="4"/>
        <v>0</v>
      </c>
      <c r="F145" s="135"/>
      <c r="G145" s="103" t="str">
        <f t="shared" si="5"/>
        <v>0:</v>
      </c>
      <c r="H145" s="129"/>
      <c r="I145" s="129"/>
      <c r="J145" s="129"/>
      <c r="L145" s="102"/>
    </row>
    <row r="146" spans="1:12" s="104" customFormat="1" ht="14" customHeight="1" x14ac:dyDescent="0.3">
      <c r="A146" s="130">
        <v>132</v>
      </c>
      <c r="B146" s="131"/>
      <c r="C146" s="132"/>
      <c r="D146" s="140"/>
      <c r="E146" s="134">
        <f t="shared" si="4"/>
        <v>0</v>
      </c>
      <c r="F146" s="135"/>
      <c r="G146" s="103" t="str">
        <f t="shared" si="5"/>
        <v>0:</v>
      </c>
      <c r="H146" s="129"/>
      <c r="I146" s="129"/>
      <c r="J146" s="129"/>
      <c r="L146" s="102"/>
    </row>
    <row r="147" spans="1:12" s="104" customFormat="1" ht="14" customHeight="1" x14ac:dyDescent="0.3">
      <c r="A147" s="130">
        <v>133</v>
      </c>
      <c r="B147" s="131"/>
      <c r="C147" s="132"/>
      <c r="D147" s="140"/>
      <c r="E147" s="134">
        <f t="shared" si="4"/>
        <v>0</v>
      </c>
      <c r="F147" s="135"/>
      <c r="G147" s="103" t="str">
        <f t="shared" si="5"/>
        <v>0:</v>
      </c>
      <c r="H147" s="129"/>
      <c r="I147" s="129"/>
      <c r="J147" s="129"/>
      <c r="L147" s="102"/>
    </row>
    <row r="148" spans="1:12" s="104" customFormat="1" ht="14" customHeight="1" x14ac:dyDescent="0.3">
      <c r="A148" s="130">
        <v>134</v>
      </c>
      <c r="B148" s="131"/>
      <c r="C148" s="132"/>
      <c r="D148" s="140"/>
      <c r="E148" s="134">
        <f t="shared" si="4"/>
        <v>0</v>
      </c>
      <c r="F148" s="135"/>
      <c r="G148" s="103" t="str">
        <f t="shared" si="5"/>
        <v>0:</v>
      </c>
      <c r="H148" s="129"/>
      <c r="I148" s="129"/>
      <c r="J148" s="129"/>
      <c r="L148" s="102"/>
    </row>
    <row r="149" spans="1:12" s="104" customFormat="1" ht="14" customHeight="1" x14ac:dyDescent="0.3">
      <c r="A149" s="130">
        <v>135</v>
      </c>
      <c r="B149" s="131"/>
      <c r="C149" s="132"/>
      <c r="D149" s="140"/>
      <c r="E149" s="134">
        <f t="shared" si="4"/>
        <v>0</v>
      </c>
      <c r="F149" s="135"/>
      <c r="G149" s="103" t="str">
        <f t="shared" si="5"/>
        <v>0:</v>
      </c>
      <c r="H149" s="129"/>
      <c r="I149" s="129"/>
      <c r="J149" s="129"/>
      <c r="L149" s="102"/>
    </row>
    <row r="150" spans="1:12" s="104" customFormat="1" ht="14" customHeight="1" x14ac:dyDescent="0.3">
      <c r="A150" s="130">
        <v>136</v>
      </c>
      <c r="B150" s="131"/>
      <c r="C150" s="132"/>
      <c r="D150" s="140"/>
      <c r="E150" s="134">
        <f t="shared" si="4"/>
        <v>0</v>
      </c>
      <c r="F150" s="135"/>
      <c r="G150" s="103" t="str">
        <f t="shared" si="5"/>
        <v>0:</v>
      </c>
      <c r="H150" s="129"/>
      <c r="I150" s="129"/>
      <c r="J150" s="129"/>
      <c r="L150" s="102"/>
    </row>
    <row r="151" spans="1:12" s="104" customFormat="1" ht="14" customHeight="1" x14ac:dyDescent="0.3">
      <c r="A151" s="130">
        <v>137</v>
      </c>
      <c r="B151" s="131"/>
      <c r="C151" s="132"/>
      <c r="D151" s="140"/>
      <c r="E151" s="134">
        <f t="shared" si="4"/>
        <v>0</v>
      </c>
      <c r="F151" s="135"/>
      <c r="G151" s="103" t="str">
        <f t="shared" si="5"/>
        <v>0:</v>
      </c>
      <c r="H151" s="129"/>
      <c r="I151" s="129"/>
      <c r="J151" s="129"/>
      <c r="L151" s="102"/>
    </row>
    <row r="152" spans="1:12" s="104" customFormat="1" ht="14" customHeight="1" x14ac:dyDescent="0.3">
      <c r="A152" s="130">
        <v>138</v>
      </c>
      <c r="B152" s="131"/>
      <c r="C152" s="132"/>
      <c r="D152" s="140"/>
      <c r="E152" s="134">
        <f t="shared" si="4"/>
        <v>0</v>
      </c>
      <c r="F152" s="135"/>
      <c r="G152" s="103" t="str">
        <f t="shared" si="5"/>
        <v>0:</v>
      </c>
      <c r="H152" s="129"/>
      <c r="I152" s="129"/>
      <c r="J152" s="129"/>
      <c r="L152" s="102"/>
    </row>
    <row r="153" spans="1:12" s="104" customFormat="1" ht="14" customHeight="1" x14ac:dyDescent="0.3">
      <c r="A153" s="130">
        <v>139</v>
      </c>
      <c r="B153" s="131"/>
      <c r="C153" s="132"/>
      <c r="D153" s="140"/>
      <c r="E153" s="134">
        <f t="shared" si="4"/>
        <v>0</v>
      </c>
      <c r="F153" s="135"/>
      <c r="G153" s="103" t="str">
        <f t="shared" si="5"/>
        <v>0:</v>
      </c>
      <c r="H153" s="129"/>
      <c r="I153" s="129"/>
      <c r="J153" s="129"/>
      <c r="L153" s="102"/>
    </row>
    <row r="154" spans="1:12" s="104" customFormat="1" ht="14" customHeight="1" x14ac:dyDescent="0.3">
      <c r="A154" s="130">
        <v>140</v>
      </c>
      <c r="B154" s="131"/>
      <c r="C154" s="132"/>
      <c r="D154" s="140"/>
      <c r="E154" s="134">
        <f t="shared" si="4"/>
        <v>0</v>
      </c>
      <c r="F154" s="135"/>
      <c r="G154" s="103" t="str">
        <f t="shared" si="5"/>
        <v>0:</v>
      </c>
      <c r="H154" s="129"/>
      <c r="I154" s="129"/>
      <c r="J154" s="129"/>
      <c r="L154" s="102"/>
    </row>
    <row r="155" spans="1:12" s="104" customFormat="1" ht="14" customHeight="1" x14ac:dyDescent="0.3">
      <c r="A155" s="130">
        <v>141</v>
      </c>
      <c r="B155" s="131"/>
      <c r="C155" s="132"/>
      <c r="D155" s="140"/>
      <c r="E155" s="134">
        <f t="shared" si="4"/>
        <v>0</v>
      </c>
      <c r="F155" s="135"/>
      <c r="G155" s="103" t="str">
        <f t="shared" si="5"/>
        <v>0:</v>
      </c>
      <c r="H155" s="129"/>
      <c r="I155" s="129"/>
      <c r="J155" s="129"/>
      <c r="L155" s="102"/>
    </row>
    <row r="156" spans="1:12" s="104" customFormat="1" ht="14" customHeight="1" x14ac:dyDescent="0.3">
      <c r="A156" s="130">
        <v>142</v>
      </c>
      <c r="B156" s="131"/>
      <c r="C156" s="132"/>
      <c r="D156" s="140"/>
      <c r="E156" s="134">
        <f t="shared" si="4"/>
        <v>0</v>
      </c>
      <c r="F156" s="135"/>
      <c r="G156" s="103" t="str">
        <f t="shared" si="5"/>
        <v>0:</v>
      </c>
      <c r="H156" s="129"/>
      <c r="I156" s="129"/>
      <c r="J156" s="129"/>
      <c r="L156" s="102"/>
    </row>
    <row r="157" spans="1:12" s="104" customFormat="1" ht="14" customHeight="1" x14ac:dyDescent="0.3">
      <c r="A157" s="130">
        <v>143</v>
      </c>
      <c r="B157" s="131"/>
      <c r="C157" s="132"/>
      <c r="D157" s="140"/>
      <c r="E157" s="134">
        <f t="shared" si="4"/>
        <v>0</v>
      </c>
      <c r="F157" s="135"/>
      <c r="G157" s="103" t="str">
        <f t="shared" si="5"/>
        <v>0:</v>
      </c>
      <c r="H157" s="129"/>
      <c r="I157" s="129"/>
      <c r="J157" s="129"/>
      <c r="L157" s="102"/>
    </row>
    <row r="158" spans="1:12" s="104" customFormat="1" ht="14" customHeight="1" x14ac:dyDescent="0.3">
      <c r="A158" s="130">
        <v>144</v>
      </c>
      <c r="B158" s="131"/>
      <c r="C158" s="132"/>
      <c r="D158" s="140"/>
      <c r="E158" s="134">
        <f t="shared" si="4"/>
        <v>0</v>
      </c>
      <c r="F158" s="135"/>
      <c r="G158" s="103" t="str">
        <f t="shared" si="5"/>
        <v>0:</v>
      </c>
      <c r="H158" s="129"/>
      <c r="I158" s="129"/>
      <c r="J158" s="129"/>
      <c r="L158" s="102"/>
    </row>
    <row r="159" spans="1:12" s="104" customFormat="1" ht="14" customHeight="1" x14ac:dyDescent="0.3">
      <c r="A159" s="130">
        <v>145</v>
      </c>
      <c r="B159" s="131"/>
      <c r="C159" s="132"/>
      <c r="D159" s="140"/>
      <c r="E159" s="134">
        <f t="shared" si="4"/>
        <v>0</v>
      </c>
      <c r="F159" s="135"/>
      <c r="G159" s="103" t="str">
        <f t="shared" si="5"/>
        <v>0:</v>
      </c>
      <c r="H159" s="129"/>
      <c r="I159" s="129"/>
      <c r="J159" s="129"/>
      <c r="L159" s="102"/>
    </row>
    <row r="160" spans="1:12" s="104" customFormat="1" ht="14" customHeight="1" x14ac:dyDescent="0.3">
      <c r="A160" s="130">
        <v>146</v>
      </c>
      <c r="B160" s="131"/>
      <c r="C160" s="132"/>
      <c r="D160" s="140"/>
      <c r="E160" s="134">
        <f t="shared" si="4"/>
        <v>0</v>
      </c>
      <c r="F160" s="135"/>
      <c r="G160" s="103" t="str">
        <f t="shared" si="5"/>
        <v>0:</v>
      </c>
      <c r="H160" s="129"/>
      <c r="I160" s="129"/>
      <c r="J160" s="129"/>
      <c r="L160" s="102"/>
    </row>
    <row r="161" spans="1:12" s="104" customFormat="1" ht="14" customHeight="1" x14ac:dyDescent="0.3">
      <c r="A161" s="130">
        <v>147</v>
      </c>
      <c r="B161" s="131"/>
      <c r="C161" s="132"/>
      <c r="D161" s="140"/>
      <c r="E161" s="134">
        <f t="shared" si="4"/>
        <v>0</v>
      </c>
      <c r="F161" s="135"/>
      <c r="G161" s="103" t="str">
        <f t="shared" si="5"/>
        <v>0:</v>
      </c>
      <c r="H161" s="129"/>
      <c r="I161" s="129"/>
      <c r="J161" s="129"/>
      <c r="L161" s="102"/>
    </row>
    <row r="162" spans="1:12" s="104" customFormat="1" ht="14" customHeight="1" x14ac:dyDescent="0.3">
      <c r="A162" s="130">
        <v>148</v>
      </c>
      <c r="B162" s="131"/>
      <c r="C162" s="132"/>
      <c r="D162" s="140"/>
      <c r="E162" s="134">
        <f t="shared" si="4"/>
        <v>0</v>
      </c>
      <c r="F162" s="135"/>
      <c r="G162" s="103" t="str">
        <f t="shared" si="5"/>
        <v>0:</v>
      </c>
      <c r="H162" s="129"/>
      <c r="I162" s="129"/>
      <c r="J162" s="129"/>
      <c r="L162" s="102"/>
    </row>
    <row r="163" spans="1:12" s="104" customFormat="1" ht="14" customHeight="1" x14ac:dyDescent="0.3">
      <c r="A163" s="130">
        <v>149</v>
      </c>
      <c r="B163" s="131"/>
      <c r="C163" s="132"/>
      <c r="D163" s="140"/>
      <c r="E163" s="134">
        <f t="shared" si="4"/>
        <v>0</v>
      </c>
      <c r="F163" s="135"/>
      <c r="G163" s="103" t="str">
        <f t="shared" si="5"/>
        <v>0:</v>
      </c>
      <c r="H163" s="129"/>
      <c r="I163" s="129"/>
      <c r="J163" s="129"/>
      <c r="L163" s="102"/>
    </row>
    <row r="164" spans="1:12" s="104" customFormat="1" ht="14" customHeight="1" x14ac:dyDescent="0.3">
      <c r="A164" s="130">
        <v>150</v>
      </c>
      <c r="B164" s="131"/>
      <c r="C164" s="132"/>
      <c r="D164" s="140"/>
      <c r="E164" s="134">
        <f t="shared" si="4"/>
        <v>0</v>
      </c>
      <c r="F164" s="135"/>
      <c r="G164" s="103" t="str">
        <f t="shared" si="5"/>
        <v>0:</v>
      </c>
      <c r="H164" s="129"/>
      <c r="I164" s="129"/>
      <c r="J164" s="129"/>
      <c r="L164" s="102"/>
    </row>
    <row r="165" spans="1:12" s="104" customFormat="1" ht="14" customHeight="1" x14ac:dyDescent="0.3">
      <c r="A165" s="130">
        <v>151</v>
      </c>
      <c r="B165" s="131"/>
      <c r="C165" s="132"/>
      <c r="D165" s="140"/>
      <c r="E165" s="134">
        <f t="shared" si="4"/>
        <v>0</v>
      </c>
      <c r="F165" s="135"/>
      <c r="G165" s="103" t="str">
        <f t="shared" si="5"/>
        <v>0:</v>
      </c>
      <c r="H165" s="129"/>
      <c r="I165" s="129"/>
      <c r="J165" s="129"/>
      <c r="L165" s="102"/>
    </row>
    <row r="166" spans="1:12" s="104" customFormat="1" ht="14" customHeight="1" x14ac:dyDescent="0.3">
      <c r="A166" s="130">
        <v>152</v>
      </c>
      <c r="B166" s="131"/>
      <c r="C166" s="132"/>
      <c r="D166" s="140"/>
      <c r="E166" s="134">
        <f t="shared" si="4"/>
        <v>0</v>
      </c>
      <c r="F166" s="135"/>
      <c r="G166" s="103" t="str">
        <f t="shared" si="5"/>
        <v>0:</v>
      </c>
      <c r="H166" s="129"/>
      <c r="I166" s="129"/>
      <c r="J166" s="129"/>
      <c r="L166" s="102"/>
    </row>
    <row r="167" spans="1:12" s="104" customFormat="1" ht="14" customHeight="1" x14ac:dyDescent="0.3">
      <c r="A167" s="130">
        <v>153</v>
      </c>
      <c r="B167" s="131"/>
      <c r="C167" s="132"/>
      <c r="D167" s="140"/>
      <c r="E167" s="134">
        <f t="shared" si="4"/>
        <v>0</v>
      </c>
      <c r="F167" s="135"/>
      <c r="G167" s="103" t="str">
        <f t="shared" si="5"/>
        <v>0:</v>
      </c>
      <c r="H167" s="129"/>
      <c r="I167" s="129"/>
      <c r="J167" s="129"/>
      <c r="L167" s="102"/>
    </row>
    <row r="168" spans="1:12" s="104" customFormat="1" ht="14" customHeight="1" x14ac:dyDescent="0.3">
      <c r="A168" s="130">
        <v>154</v>
      </c>
      <c r="B168" s="131"/>
      <c r="C168" s="132"/>
      <c r="D168" s="140"/>
      <c r="E168" s="134">
        <f t="shared" si="4"/>
        <v>0</v>
      </c>
      <c r="F168" s="135"/>
      <c r="G168" s="103" t="str">
        <f t="shared" si="5"/>
        <v>0:</v>
      </c>
      <c r="H168" s="129"/>
      <c r="I168" s="129"/>
      <c r="J168" s="129"/>
      <c r="L168" s="102"/>
    </row>
    <row r="169" spans="1:12" s="104" customFormat="1" ht="14" customHeight="1" x14ac:dyDescent="0.3">
      <c r="A169" s="130">
        <v>155</v>
      </c>
      <c r="B169" s="131"/>
      <c r="C169" s="132"/>
      <c r="D169" s="140"/>
      <c r="E169" s="134">
        <f t="shared" si="4"/>
        <v>0</v>
      </c>
      <c r="F169" s="135"/>
      <c r="G169" s="103" t="str">
        <f t="shared" si="5"/>
        <v>0:</v>
      </c>
      <c r="H169" s="129"/>
      <c r="I169" s="129"/>
      <c r="J169" s="129"/>
      <c r="L169" s="102"/>
    </row>
    <row r="170" spans="1:12" s="104" customFormat="1" ht="14" customHeight="1" x14ac:dyDescent="0.3">
      <c r="A170" s="130">
        <v>156</v>
      </c>
      <c r="B170" s="131"/>
      <c r="C170" s="132"/>
      <c r="D170" s="140"/>
      <c r="E170" s="134">
        <f t="shared" si="4"/>
        <v>0</v>
      </c>
      <c r="F170" s="135"/>
      <c r="G170" s="103" t="str">
        <f t="shared" si="5"/>
        <v>0:</v>
      </c>
      <c r="H170" s="129"/>
      <c r="I170" s="129"/>
      <c r="J170" s="129"/>
      <c r="L170" s="102"/>
    </row>
    <row r="171" spans="1:12" s="104" customFormat="1" ht="14" customHeight="1" x14ac:dyDescent="0.3">
      <c r="A171" s="130">
        <v>157</v>
      </c>
      <c r="B171" s="131"/>
      <c r="C171" s="132"/>
      <c r="D171" s="140"/>
      <c r="E171" s="134">
        <f t="shared" si="4"/>
        <v>0</v>
      </c>
      <c r="F171" s="135"/>
      <c r="G171" s="103" t="str">
        <f t="shared" si="5"/>
        <v>0:</v>
      </c>
      <c r="H171" s="129"/>
      <c r="I171" s="129"/>
      <c r="J171" s="129"/>
      <c r="L171" s="102"/>
    </row>
    <row r="172" spans="1:12" s="104" customFormat="1" ht="14" customHeight="1" x14ac:dyDescent="0.3">
      <c r="A172" s="130">
        <v>158</v>
      </c>
      <c r="B172" s="131"/>
      <c r="C172" s="132"/>
      <c r="D172" s="140"/>
      <c r="E172" s="134">
        <f t="shared" si="4"/>
        <v>0</v>
      </c>
      <c r="F172" s="135"/>
      <c r="G172" s="103" t="str">
        <f t="shared" si="5"/>
        <v>0:</v>
      </c>
      <c r="H172" s="129"/>
      <c r="I172" s="129"/>
      <c r="J172" s="129"/>
      <c r="L172" s="102"/>
    </row>
    <row r="173" spans="1:12" s="104" customFormat="1" ht="14" customHeight="1" x14ac:dyDescent="0.3">
      <c r="A173" s="130">
        <v>159</v>
      </c>
      <c r="B173" s="131"/>
      <c r="C173" s="132"/>
      <c r="D173" s="140"/>
      <c r="E173" s="134">
        <f t="shared" si="4"/>
        <v>0</v>
      </c>
      <c r="F173" s="135"/>
      <c r="G173" s="103" t="str">
        <f t="shared" si="5"/>
        <v>0:</v>
      </c>
      <c r="H173" s="129"/>
      <c r="I173" s="129"/>
      <c r="J173" s="129"/>
      <c r="L173" s="102"/>
    </row>
    <row r="174" spans="1:12" s="104" customFormat="1" ht="14" customHeight="1" x14ac:dyDescent="0.3">
      <c r="A174" s="130">
        <v>160</v>
      </c>
      <c r="B174" s="131"/>
      <c r="C174" s="132"/>
      <c r="D174" s="140"/>
      <c r="E174" s="134">
        <f t="shared" si="4"/>
        <v>0</v>
      </c>
      <c r="F174" s="135"/>
      <c r="G174" s="103" t="str">
        <f t="shared" si="5"/>
        <v>0:</v>
      </c>
      <c r="H174" s="129"/>
      <c r="I174" s="129"/>
      <c r="J174" s="129"/>
      <c r="L174" s="102"/>
    </row>
    <row r="175" spans="1:12" s="104" customFormat="1" ht="14" customHeight="1" x14ac:dyDescent="0.3">
      <c r="A175" s="130">
        <v>161</v>
      </c>
      <c r="B175" s="131"/>
      <c r="C175" s="132"/>
      <c r="D175" s="140"/>
      <c r="E175" s="134">
        <f t="shared" si="4"/>
        <v>0</v>
      </c>
      <c r="F175" s="135"/>
      <c r="G175" s="103" t="str">
        <f t="shared" si="5"/>
        <v>0:</v>
      </c>
      <c r="H175" s="129"/>
      <c r="I175" s="129"/>
      <c r="J175" s="129"/>
      <c r="L175" s="102"/>
    </row>
    <row r="176" spans="1:12" s="104" customFormat="1" ht="14" customHeight="1" x14ac:dyDescent="0.3">
      <c r="A176" s="130">
        <v>162</v>
      </c>
      <c r="B176" s="131"/>
      <c r="C176" s="132"/>
      <c r="D176" s="140"/>
      <c r="E176" s="134">
        <f t="shared" si="4"/>
        <v>0</v>
      </c>
      <c r="F176" s="135"/>
      <c r="G176" s="103" t="str">
        <f t="shared" si="5"/>
        <v>0:</v>
      </c>
      <c r="H176" s="129"/>
      <c r="I176" s="129"/>
      <c r="J176" s="129"/>
      <c r="L176" s="102"/>
    </row>
    <row r="177" spans="1:12" s="104" customFormat="1" ht="14" customHeight="1" x14ac:dyDescent="0.3">
      <c r="A177" s="130">
        <v>163</v>
      </c>
      <c r="B177" s="131"/>
      <c r="C177" s="132"/>
      <c r="D177" s="140"/>
      <c r="E177" s="134">
        <f t="shared" si="4"/>
        <v>0</v>
      </c>
      <c r="F177" s="135"/>
      <c r="G177" s="103" t="str">
        <f t="shared" si="5"/>
        <v>0:</v>
      </c>
      <c r="H177" s="129"/>
      <c r="I177" s="129"/>
      <c r="J177" s="129"/>
      <c r="L177" s="102"/>
    </row>
    <row r="178" spans="1:12" s="104" customFormat="1" ht="14" customHeight="1" x14ac:dyDescent="0.3">
      <c r="A178" s="130">
        <v>164</v>
      </c>
      <c r="B178" s="131"/>
      <c r="C178" s="132"/>
      <c r="D178" s="140"/>
      <c r="E178" s="134">
        <f t="shared" si="4"/>
        <v>0</v>
      </c>
      <c r="F178" s="135"/>
      <c r="G178" s="103" t="str">
        <f t="shared" si="5"/>
        <v>0:</v>
      </c>
      <c r="H178" s="129"/>
      <c r="I178" s="129"/>
      <c r="J178" s="129"/>
      <c r="L178" s="102"/>
    </row>
    <row r="179" spans="1:12" s="104" customFormat="1" ht="14" customHeight="1" x14ac:dyDescent="0.3">
      <c r="A179" s="130">
        <v>165</v>
      </c>
      <c r="B179" s="131"/>
      <c r="C179" s="132"/>
      <c r="D179" s="140"/>
      <c r="E179" s="134">
        <f t="shared" si="4"/>
        <v>0</v>
      </c>
      <c r="F179" s="135"/>
      <c r="G179" s="103" t="str">
        <f t="shared" si="5"/>
        <v>0:</v>
      </c>
      <c r="H179" s="129"/>
      <c r="I179" s="129"/>
      <c r="J179" s="129"/>
      <c r="L179" s="102"/>
    </row>
    <row r="180" spans="1:12" s="104" customFormat="1" ht="14" customHeight="1" x14ac:dyDescent="0.3">
      <c r="A180" s="130">
        <v>166</v>
      </c>
      <c r="B180" s="131"/>
      <c r="C180" s="132"/>
      <c r="D180" s="140"/>
      <c r="E180" s="134">
        <f t="shared" si="4"/>
        <v>0</v>
      </c>
      <c r="F180" s="135"/>
      <c r="G180" s="103" t="str">
        <f t="shared" si="5"/>
        <v>0:</v>
      </c>
      <c r="H180" s="129"/>
      <c r="I180" s="129"/>
      <c r="J180" s="129"/>
      <c r="L180" s="102"/>
    </row>
    <row r="181" spans="1:12" s="104" customFormat="1" ht="14" customHeight="1" x14ac:dyDescent="0.3">
      <c r="A181" s="130">
        <v>167</v>
      </c>
      <c r="B181" s="131"/>
      <c r="C181" s="132"/>
      <c r="D181" s="140"/>
      <c r="E181" s="134">
        <f t="shared" si="4"/>
        <v>0</v>
      </c>
      <c r="F181" s="135"/>
      <c r="G181" s="103" t="str">
        <f t="shared" si="5"/>
        <v>0:</v>
      </c>
      <c r="H181" s="129"/>
      <c r="I181" s="129"/>
      <c r="J181" s="129"/>
      <c r="L181" s="102"/>
    </row>
    <row r="182" spans="1:12" s="104" customFormat="1" ht="14" customHeight="1" x14ac:dyDescent="0.3">
      <c r="A182" s="130">
        <v>168</v>
      </c>
      <c r="B182" s="131"/>
      <c r="C182" s="132"/>
      <c r="D182" s="140"/>
      <c r="E182" s="134">
        <f t="shared" si="4"/>
        <v>0</v>
      </c>
      <c r="F182" s="135"/>
      <c r="G182" s="103" t="str">
        <f t="shared" si="5"/>
        <v>0:</v>
      </c>
      <c r="H182" s="129"/>
      <c r="I182" s="129"/>
      <c r="J182" s="129"/>
      <c r="L182" s="102"/>
    </row>
    <row r="183" spans="1:12" s="104" customFormat="1" ht="14" customHeight="1" x14ac:dyDescent="0.3">
      <c r="A183" s="130">
        <v>169</v>
      </c>
      <c r="B183" s="131"/>
      <c r="C183" s="132"/>
      <c r="D183" s="140"/>
      <c r="E183" s="134">
        <f t="shared" si="4"/>
        <v>0</v>
      </c>
      <c r="F183" s="135"/>
      <c r="G183" s="103" t="str">
        <f t="shared" si="5"/>
        <v>0:</v>
      </c>
      <c r="H183" s="129"/>
      <c r="I183" s="129"/>
      <c r="J183" s="129"/>
      <c r="L183" s="102"/>
    </row>
    <row r="184" spans="1:12" s="104" customFormat="1" ht="14" customHeight="1" x14ac:dyDescent="0.3">
      <c r="A184" s="130">
        <v>170</v>
      </c>
      <c r="B184" s="131"/>
      <c r="C184" s="132"/>
      <c r="D184" s="140"/>
      <c r="E184" s="134">
        <f t="shared" si="4"/>
        <v>0</v>
      </c>
      <c r="F184" s="135"/>
      <c r="G184" s="103" t="str">
        <f t="shared" si="5"/>
        <v>0:</v>
      </c>
      <c r="H184" s="129"/>
      <c r="I184" s="129"/>
      <c r="J184" s="129"/>
      <c r="L184" s="102"/>
    </row>
    <row r="185" spans="1:12" s="104" customFormat="1" ht="14" customHeight="1" x14ac:dyDescent="0.3">
      <c r="A185" s="130">
        <v>171</v>
      </c>
      <c r="B185" s="131"/>
      <c r="C185" s="132"/>
      <c r="D185" s="140"/>
      <c r="E185" s="134">
        <f t="shared" si="4"/>
        <v>0</v>
      </c>
      <c r="F185" s="135"/>
      <c r="G185" s="103" t="str">
        <f t="shared" si="5"/>
        <v>0:</v>
      </c>
      <c r="H185" s="129"/>
      <c r="I185" s="129"/>
      <c r="J185" s="129"/>
      <c r="L185" s="102"/>
    </row>
    <row r="186" spans="1:12" s="104" customFormat="1" ht="14" customHeight="1" x14ac:dyDescent="0.3">
      <c r="A186" s="130">
        <v>172</v>
      </c>
      <c r="B186" s="131"/>
      <c r="C186" s="132"/>
      <c r="D186" s="140"/>
      <c r="E186" s="134">
        <f t="shared" si="4"/>
        <v>0</v>
      </c>
      <c r="F186" s="135"/>
      <c r="G186" s="103" t="str">
        <f t="shared" si="5"/>
        <v>0:</v>
      </c>
      <c r="H186" s="129"/>
      <c r="I186" s="129"/>
      <c r="J186" s="129"/>
      <c r="L186" s="102"/>
    </row>
    <row r="187" spans="1:12" s="104" customFormat="1" ht="14" customHeight="1" x14ac:dyDescent="0.3">
      <c r="A187" s="130">
        <v>173</v>
      </c>
      <c r="B187" s="131"/>
      <c r="C187" s="132"/>
      <c r="D187" s="140"/>
      <c r="E187" s="134">
        <f t="shared" si="4"/>
        <v>0</v>
      </c>
      <c r="F187" s="135"/>
      <c r="G187" s="103" t="str">
        <f t="shared" si="5"/>
        <v>0:</v>
      </c>
      <c r="H187" s="129"/>
      <c r="I187" s="129"/>
      <c r="J187" s="129"/>
      <c r="L187" s="102"/>
    </row>
    <row r="188" spans="1:12" s="104" customFormat="1" ht="14" customHeight="1" x14ac:dyDescent="0.3">
      <c r="A188" s="130">
        <v>174</v>
      </c>
      <c r="B188" s="131"/>
      <c r="C188" s="132"/>
      <c r="D188" s="140"/>
      <c r="E188" s="134">
        <f t="shared" si="4"/>
        <v>0</v>
      </c>
      <c r="F188" s="135"/>
      <c r="G188" s="103" t="str">
        <f t="shared" si="5"/>
        <v>0:</v>
      </c>
      <c r="H188" s="129"/>
      <c r="I188" s="129"/>
      <c r="J188" s="129"/>
      <c r="L188" s="102"/>
    </row>
    <row r="189" spans="1:12" s="104" customFormat="1" ht="14" customHeight="1" x14ac:dyDescent="0.3">
      <c r="A189" s="130">
        <v>175</v>
      </c>
      <c r="B189" s="131"/>
      <c r="C189" s="132"/>
      <c r="D189" s="140"/>
      <c r="E189" s="134">
        <f t="shared" si="4"/>
        <v>0</v>
      </c>
      <c r="F189" s="135"/>
      <c r="G189" s="103" t="str">
        <f t="shared" si="5"/>
        <v>0:</v>
      </c>
      <c r="H189" s="129"/>
      <c r="I189" s="129"/>
      <c r="J189" s="129"/>
      <c r="L189" s="102"/>
    </row>
    <row r="190" spans="1:12" s="104" customFormat="1" ht="14" customHeight="1" x14ac:dyDescent="0.3">
      <c r="A190" s="130">
        <v>176</v>
      </c>
      <c r="B190" s="131"/>
      <c r="C190" s="132"/>
      <c r="D190" s="140"/>
      <c r="E190" s="134">
        <f t="shared" si="4"/>
        <v>0</v>
      </c>
      <c r="F190" s="135"/>
      <c r="G190" s="103" t="str">
        <f t="shared" si="5"/>
        <v>0:</v>
      </c>
      <c r="H190" s="129"/>
      <c r="I190" s="129"/>
      <c r="J190" s="129"/>
      <c r="L190" s="102"/>
    </row>
    <row r="191" spans="1:12" s="104" customFormat="1" ht="14" customHeight="1" x14ac:dyDescent="0.3">
      <c r="A191" s="130">
        <v>177</v>
      </c>
      <c r="B191" s="131"/>
      <c r="C191" s="132"/>
      <c r="D191" s="140"/>
      <c r="E191" s="134">
        <f t="shared" si="4"/>
        <v>0</v>
      </c>
      <c r="F191" s="135"/>
      <c r="G191" s="103" t="str">
        <f t="shared" si="5"/>
        <v>0:</v>
      </c>
      <c r="H191" s="129"/>
      <c r="I191" s="129"/>
      <c r="J191" s="129"/>
      <c r="L191" s="102"/>
    </row>
    <row r="192" spans="1:12" s="104" customFormat="1" ht="14" customHeight="1" x14ac:dyDescent="0.3">
      <c r="A192" s="130">
        <v>178</v>
      </c>
      <c r="B192" s="131"/>
      <c r="C192" s="132"/>
      <c r="D192" s="140"/>
      <c r="E192" s="134">
        <f t="shared" si="4"/>
        <v>0</v>
      </c>
      <c r="F192" s="135"/>
      <c r="G192" s="103" t="str">
        <f t="shared" si="5"/>
        <v>0:</v>
      </c>
      <c r="H192" s="129"/>
      <c r="I192" s="129"/>
      <c r="J192" s="129"/>
      <c r="L192" s="102"/>
    </row>
    <row r="193" spans="1:12" s="104" customFormat="1" ht="14" customHeight="1" x14ac:dyDescent="0.3">
      <c r="A193" s="130">
        <v>179</v>
      </c>
      <c r="B193" s="131"/>
      <c r="C193" s="132"/>
      <c r="D193" s="140"/>
      <c r="E193" s="134">
        <f t="shared" si="4"/>
        <v>0</v>
      </c>
      <c r="F193" s="135"/>
      <c r="G193" s="103" t="str">
        <f t="shared" si="5"/>
        <v>0:</v>
      </c>
      <c r="H193" s="129"/>
      <c r="I193" s="129"/>
      <c r="J193" s="129"/>
      <c r="L193" s="102"/>
    </row>
    <row r="194" spans="1:12" s="104" customFormat="1" ht="14" customHeight="1" x14ac:dyDescent="0.3">
      <c r="A194" s="130">
        <v>180</v>
      </c>
      <c r="B194" s="131"/>
      <c r="C194" s="132"/>
      <c r="D194" s="140"/>
      <c r="E194" s="134">
        <f t="shared" si="4"/>
        <v>0</v>
      </c>
      <c r="F194" s="135"/>
      <c r="G194" s="103" t="str">
        <f t="shared" si="5"/>
        <v>0:</v>
      </c>
      <c r="H194" s="129"/>
      <c r="I194" s="129"/>
      <c r="J194" s="129"/>
      <c r="L194" s="102"/>
    </row>
    <row r="195" spans="1:12" s="104" customFormat="1" ht="14" customHeight="1" x14ac:dyDescent="0.3">
      <c r="A195" s="130">
        <v>181</v>
      </c>
      <c r="B195" s="131"/>
      <c r="C195" s="132"/>
      <c r="D195" s="140"/>
      <c r="E195" s="134">
        <f t="shared" si="4"/>
        <v>0</v>
      </c>
      <c r="F195" s="135"/>
      <c r="G195" s="103" t="str">
        <f t="shared" si="5"/>
        <v>0:</v>
      </c>
      <c r="H195" s="129"/>
      <c r="I195" s="129"/>
      <c r="J195" s="129"/>
      <c r="L195" s="102"/>
    </row>
    <row r="196" spans="1:12" s="104" customFormat="1" ht="14" customHeight="1" x14ac:dyDescent="0.3">
      <c r="A196" s="130">
        <v>182</v>
      </c>
      <c r="B196" s="131"/>
      <c r="C196" s="132"/>
      <c r="D196" s="140"/>
      <c r="E196" s="134">
        <f t="shared" si="4"/>
        <v>0</v>
      </c>
      <c r="F196" s="135"/>
      <c r="G196" s="103" t="str">
        <f t="shared" si="5"/>
        <v>0:</v>
      </c>
      <c r="H196" s="129"/>
      <c r="I196" s="129"/>
      <c r="J196" s="129"/>
      <c r="L196" s="102"/>
    </row>
    <row r="197" spans="1:12" s="104" customFormat="1" ht="14" customHeight="1" x14ac:dyDescent="0.3">
      <c r="A197" s="130">
        <v>183</v>
      </c>
      <c r="B197" s="131"/>
      <c r="C197" s="132"/>
      <c r="D197" s="140"/>
      <c r="E197" s="134">
        <f t="shared" si="4"/>
        <v>0</v>
      </c>
      <c r="F197" s="135"/>
      <c r="G197" s="103" t="str">
        <f t="shared" si="5"/>
        <v>0:</v>
      </c>
      <c r="H197" s="129"/>
      <c r="I197" s="129"/>
      <c r="J197" s="129"/>
      <c r="L197" s="102"/>
    </row>
    <row r="198" spans="1:12" s="104" customFormat="1" ht="14" customHeight="1" x14ac:dyDescent="0.3">
      <c r="A198" s="130">
        <v>184</v>
      </c>
      <c r="B198" s="131"/>
      <c r="C198" s="132"/>
      <c r="D198" s="140"/>
      <c r="E198" s="134">
        <f t="shared" si="4"/>
        <v>0</v>
      </c>
      <c r="F198" s="135"/>
      <c r="G198" s="103" t="str">
        <f t="shared" si="5"/>
        <v>0:</v>
      </c>
      <c r="H198" s="129"/>
      <c r="I198" s="129"/>
      <c r="J198" s="129"/>
      <c r="L198" s="102"/>
    </row>
    <row r="199" spans="1:12" s="104" customFormat="1" ht="14" customHeight="1" x14ac:dyDescent="0.3">
      <c r="A199" s="130">
        <v>185</v>
      </c>
      <c r="B199" s="131"/>
      <c r="C199" s="132"/>
      <c r="D199" s="140"/>
      <c r="E199" s="134">
        <f t="shared" si="4"/>
        <v>0</v>
      </c>
      <c r="F199" s="135"/>
      <c r="G199" s="103" t="str">
        <f t="shared" si="5"/>
        <v>0:</v>
      </c>
      <c r="H199" s="129"/>
      <c r="I199" s="129"/>
      <c r="J199" s="129"/>
      <c r="L199" s="102"/>
    </row>
    <row r="200" spans="1:12" s="104" customFormat="1" ht="14" customHeight="1" x14ac:dyDescent="0.3">
      <c r="A200" s="130">
        <v>186</v>
      </c>
      <c r="B200" s="131"/>
      <c r="C200" s="132"/>
      <c r="D200" s="140"/>
      <c r="E200" s="134">
        <f t="shared" si="4"/>
        <v>0</v>
      </c>
      <c r="F200" s="135"/>
      <c r="G200" s="103" t="str">
        <f t="shared" si="5"/>
        <v>0:</v>
      </c>
      <c r="H200" s="129"/>
      <c r="I200" s="129"/>
      <c r="J200" s="129"/>
      <c r="L200" s="102"/>
    </row>
    <row r="201" spans="1:12" s="104" customFormat="1" ht="14" customHeight="1" x14ac:dyDescent="0.3">
      <c r="A201" s="130">
        <v>187</v>
      </c>
      <c r="B201" s="131"/>
      <c r="C201" s="132"/>
      <c r="D201" s="140"/>
      <c r="E201" s="134">
        <f t="shared" si="4"/>
        <v>0</v>
      </c>
      <c r="F201" s="135"/>
      <c r="G201" s="103" t="str">
        <f t="shared" si="5"/>
        <v>0:</v>
      </c>
      <c r="H201" s="129"/>
      <c r="I201" s="129"/>
      <c r="J201" s="129"/>
      <c r="L201" s="102"/>
    </row>
    <row r="202" spans="1:12" s="104" customFormat="1" ht="14" customHeight="1" x14ac:dyDescent="0.3">
      <c r="A202" s="130">
        <v>188</v>
      </c>
      <c r="B202" s="131"/>
      <c r="C202" s="132"/>
      <c r="D202" s="140"/>
      <c r="E202" s="134">
        <f t="shared" si="4"/>
        <v>0</v>
      </c>
      <c r="F202" s="135"/>
      <c r="G202" s="103" t="str">
        <f t="shared" si="5"/>
        <v>0:</v>
      </c>
      <c r="H202" s="129"/>
      <c r="I202" s="129"/>
      <c r="J202" s="129"/>
      <c r="L202" s="102"/>
    </row>
    <row r="203" spans="1:12" s="104" customFormat="1" ht="14" customHeight="1" x14ac:dyDescent="0.3">
      <c r="A203" s="130">
        <v>189</v>
      </c>
      <c r="B203" s="131"/>
      <c r="C203" s="132"/>
      <c r="D203" s="140"/>
      <c r="E203" s="134">
        <f t="shared" si="4"/>
        <v>0</v>
      </c>
      <c r="F203" s="135"/>
      <c r="G203" s="103" t="str">
        <f t="shared" si="5"/>
        <v>0:</v>
      </c>
      <c r="H203" s="129"/>
      <c r="I203" s="129"/>
      <c r="J203" s="129"/>
      <c r="L203" s="102"/>
    </row>
    <row r="204" spans="1:12" s="104" customFormat="1" ht="14" customHeight="1" x14ac:dyDescent="0.3">
      <c r="A204" s="130">
        <v>190</v>
      </c>
      <c r="B204" s="131"/>
      <c r="C204" s="132"/>
      <c r="D204" s="140"/>
      <c r="E204" s="134">
        <f t="shared" si="4"/>
        <v>0</v>
      </c>
      <c r="F204" s="135"/>
      <c r="G204" s="103" t="str">
        <f t="shared" si="5"/>
        <v>0:</v>
      </c>
      <c r="H204" s="129"/>
      <c r="I204" s="129"/>
      <c r="J204" s="129"/>
      <c r="L204" s="102"/>
    </row>
    <row r="205" spans="1:12" s="104" customFormat="1" ht="14" customHeight="1" x14ac:dyDescent="0.3">
      <c r="A205" s="130">
        <v>191</v>
      </c>
      <c r="B205" s="131"/>
      <c r="C205" s="132"/>
      <c r="D205" s="140"/>
      <c r="E205" s="134">
        <f t="shared" si="4"/>
        <v>0</v>
      </c>
      <c r="F205" s="135"/>
      <c r="G205" s="103" t="str">
        <f t="shared" si="5"/>
        <v>0:</v>
      </c>
      <c r="H205" s="129"/>
      <c r="I205" s="129"/>
      <c r="J205" s="129"/>
      <c r="L205" s="102"/>
    </row>
    <row r="206" spans="1:12" s="104" customFormat="1" ht="14" customHeight="1" x14ac:dyDescent="0.3">
      <c r="A206" s="130">
        <v>192</v>
      </c>
      <c r="B206" s="131"/>
      <c r="C206" s="132"/>
      <c r="D206" s="140"/>
      <c r="E206" s="134">
        <f t="shared" si="4"/>
        <v>0</v>
      </c>
      <c r="F206" s="135"/>
      <c r="G206" s="103" t="str">
        <f t="shared" si="5"/>
        <v>0:</v>
      </c>
      <c r="H206" s="129"/>
      <c r="I206" s="129"/>
      <c r="J206" s="129"/>
      <c r="L206" s="102"/>
    </row>
    <row r="207" spans="1:12" s="104" customFormat="1" ht="14" customHeight="1" x14ac:dyDescent="0.3">
      <c r="A207" s="130">
        <v>193</v>
      </c>
      <c r="B207" s="131"/>
      <c r="C207" s="132"/>
      <c r="D207" s="140"/>
      <c r="E207" s="134">
        <f t="shared" si="4"/>
        <v>0</v>
      </c>
      <c r="F207" s="135"/>
      <c r="G207" s="103" t="str">
        <f t="shared" si="5"/>
        <v>0:</v>
      </c>
      <c r="H207" s="129"/>
      <c r="I207" s="129"/>
      <c r="J207" s="129"/>
      <c r="L207" s="102"/>
    </row>
    <row r="208" spans="1:12" s="104" customFormat="1" ht="14" customHeight="1" x14ac:dyDescent="0.3">
      <c r="A208" s="130">
        <v>194</v>
      </c>
      <c r="B208" s="131"/>
      <c r="C208" s="132"/>
      <c r="D208" s="140"/>
      <c r="E208" s="134">
        <f t="shared" ref="E208:E271" si="6">IF((G209-G208)&lt;0,"",IFERROR(G209-G208,""))</f>
        <v>0</v>
      </c>
      <c r="F208" s="135"/>
      <c r="G208" s="103" t="str">
        <f t="shared" ref="G208:G271" si="7">IF(LEN(D208)=4,CONCATENATE(LEFT(D208,2),":",RIGHT(D208,2)),CONCATENATE("0",LEFT(D208,1),":",RIGHT(D208,2)))</f>
        <v>0:</v>
      </c>
      <c r="H208" s="129"/>
      <c r="I208" s="129"/>
      <c r="J208" s="129"/>
      <c r="L208" s="102"/>
    </row>
    <row r="209" spans="1:12" s="104" customFormat="1" ht="14" customHeight="1" x14ac:dyDescent="0.3">
      <c r="A209" s="130">
        <v>195</v>
      </c>
      <c r="B209" s="131"/>
      <c r="C209" s="132"/>
      <c r="D209" s="140"/>
      <c r="E209" s="134">
        <f t="shared" si="6"/>
        <v>0</v>
      </c>
      <c r="F209" s="135"/>
      <c r="G209" s="103" t="str">
        <f t="shared" si="7"/>
        <v>0:</v>
      </c>
      <c r="H209" s="129"/>
      <c r="I209" s="129"/>
      <c r="J209" s="129"/>
      <c r="L209" s="102"/>
    </row>
    <row r="210" spans="1:12" s="104" customFormat="1" ht="14" customHeight="1" x14ac:dyDescent="0.3">
      <c r="A210" s="130">
        <v>196</v>
      </c>
      <c r="B210" s="131"/>
      <c r="C210" s="132"/>
      <c r="D210" s="140"/>
      <c r="E210" s="134">
        <f t="shared" si="6"/>
        <v>0</v>
      </c>
      <c r="F210" s="135"/>
      <c r="G210" s="103" t="str">
        <f t="shared" si="7"/>
        <v>0:</v>
      </c>
      <c r="H210" s="129"/>
      <c r="I210" s="129"/>
      <c r="J210" s="129"/>
      <c r="L210" s="102"/>
    </row>
    <row r="211" spans="1:12" s="104" customFormat="1" ht="14" customHeight="1" x14ac:dyDescent="0.3">
      <c r="A211" s="130">
        <v>197</v>
      </c>
      <c r="B211" s="131"/>
      <c r="C211" s="132"/>
      <c r="D211" s="140"/>
      <c r="E211" s="134">
        <f t="shared" si="6"/>
        <v>0</v>
      </c>
      <c r="F211" s="135"/>
      <c r="G211" s="103" t="str">
        <f t="shared" si="7"/>
        <v>0:</v>
      </c>
      <c r="H211" s="129"/>
      <c r="I211" s="129"/>
      <c r="J211" s="129"/>
      <c r="L211" s="102"/>
    </row>
    <row r="212" spans="1:12" s="104" customFormat="1" ht="14" customHeight="1" x14ac:dyDescent="0.3">
      <c r="A212" s="130">
        <v>198</v>
      </c>
      <c r="B212" s="131"/>
      <c r="C212" s="132"/>
      <c r="D212" s="140"/>
      <c r="E212" s="134">
        <f t="shared" si="6"/>
        <v>0</v>
      </c>
      <c r="F212" s="135"/>
      <c r="G212" s="103" t="str">
        <f t="shared" si="7"/>
        <v>0:</v>
      </c>
      <c r="H212" s="129"/>
      <c r="I212" s="129"/>
      <c r="J212" s="129"/>
      <c r="L212" s="102"/>
    </row>
    <row r="213" spans="1:12" s="104" customFormat="1" ht="14" customHeight="1" x14ac:dyDescent="0.3">
      <c r="A213" s="130">
        <v>199</v>
      </c>
      <c r="B213" s="131"/>
      <c r="C213" s="132"/>
      <c r="D213" s="140"/>
      <c r="E213" s="134">
        <f t="shared" si="6"/>
        <v>0</v>
      </c>
      <c r="F213" s="135"/>
      <c r="G213" s="103" t="str">
        <f t="shared" si="7"/>
        <v>0:</v>
      </c>
      <c r="H213" s="129"/>
      <c r="I213" s="129"/>
      <c r="J213" s="129"/>
      <c r="L213" s="102"/>
    </row>
    <row r="214" spans="1:12" s="104" customFormat="1" ht="14" customHeight="1" x14ac:dyDescent="0.3">
      <c r="A214" s="130">
        <v>200</v>
      </c>
      <c r="B214" s="131"/>
      <c r="C214" s="132"/>
      <c r="D214" s="140"/>
      <c r="E214" s="134">
        <f t="shared" si="6"/>
        <v>0</v>
      </c>
      <c r="F214" s="135"/>
      <c r="G214" s="103" t="str">
        <f t="shared" si="7"/>
        <v>0:</v>
      </c>
      <c r="H214" s="129"/>
      <c r="I214" s="129"/>
      <c r="J214" s="129"/>
      <c r="L214" s="102"/>
    </row>
    <row r="215" spans="1:12" s="104" customFormat="1" ht="14" customHeight="1" x14ac:dyDescent="0.3">
      <c r="A215" s="130">
        <v>201</v>
      </c>
      <c r="B215" s="131"/>
      <c r="C215" s="132"/>
      <c r="D215" s="140"/>
      <c r="E215" s="134">
        <f t="shared" si="6"/>
        <v>0</v>
      </c>
      <c r="F215" s="135"/>
      <c r="G215" s="103" t="str">
        <f t="shared" si="7"/>
        <v>0:</v>
      </c>
      <c r="H215" s="129"/>
      <c r="I215" s="129"/>
      <c r="J215" s="129"/>
      <c r="L215" s="102"/>
    </row>
    <row r="216" spans="1:12" s="104" customFormat="1" ht="14" customHeight="1" x14ac:dyDescent="0.3">
      <c r="A216" s="130">
        <v>202</v>
      </c>
      <c r="B216" s="131"/>
      <c r="C216" s="132"/>
      <c r="D216" s="140"/>
      <c r="E216" s="134">
        <f t="shared" si="6"/>
        <v>0</v>
      </c>
      <c r="F216" s="135"/>
      <c r="G216" s="103" t="str">
        <f t="shared" si="7"/>
        <v>0:</v>
      </c>
      <c r="H216" s="129"/>
      <c r="I216" s="129"/>
      <c r="J216" s="129"/>
      <c r="L216" s="102"/>
    </row>
    <row r="217" spans="1:12" s="104" customFormat="1" ht="14" customHeight="1" x14ac:dyDescent="0.3">
      <c r="A217" s="130">
        <v>203</v>
      </c>
      <c r="B217" s="131"/>
      <c r="C217" s="132"/>
      <c r="D217" s="140"/>
      <c r="E217" s="134">
        <f t="shared" si="6"/>
        <v>0</v>
      </c>
      <c r="F217" s="135"/>
      <c r="G217" s="103" t="str">
        <f t="shared" si="7"/>
        <v>0:</v>
      </c>
      <c r="H217" s="129"/>
      <c r="I217" s="129"/>
      <c r="J217" s="129"/>
      <c r="L217" s="102"/>
    </row>
    <row r="218" spans="1:12" s="104" customFormat="1" ht="14" customHeight="1" x14ac:dyDescent="0.3">
      <c r="A218" s="130">
        <v>204</v>
      </c>
      <c r="B218" s="131"/>
      <c r="C218" s="132"/>
      <c r="D218" s="140"/>
      <c r="E218" s="134">
        <f t="shared" si="6"/>
        <v>0</v>
      </c>
      <c r="F218" s="135"/>
      <c r="G218" s="103" t="str">
        <f t="shared" si="7"/>
        <v>0:</v>
      </c>
      <c r="H218" s="129"/>
      <c r="I218" s="129"/>
      <c r="J218" s="129"/>
      <c r="L218" s="102"/>
    </row>
    <row r="219" spans="1:12" s="104" customFormat="1" ht="14" customHeight="1" x14ac:dyDescent="0.3">
      <c r="A219" s="130">
        <v>205</v>
      </c>
      <c r="B219" s="131"/>
      <c r="C219" s="132"/>
      <c r="D219" s="140"/>
      <c r="E219" s="134">
        <f t="shared" si="6"/>
        <v>0</v>
      </c>
      <c r="F219" s="135"/>
      <c r="G219" s="103" t="str">
        <f t="shared" si="7"/>
        <v>0:</v>
      </c>
      <c r="H219" s="129"/>
      <c r="I219" s="129"/>
      <c r="J219" s="129"/>
      <c r="L219" s="102"/>
    </row>
    <row r="220" spans="1:12" s="104" customFormat="1" ht="14" customHeight="1" x14ac:dyDescent="0.3">
      <c r="A220" s="130">
        <v>206</v>
      </c>
      <c r="B220" s="131"/>
      <c r="C220" s="132"/>
      <c r="D220" s="140"/>
      <c r="E220" s="134">
        <f t="shared" si="6"/>
        <v>0</v>
      </c>
      <c r="F220" s="135"/>
      <c r="G220" s="103" t="str">
        <f t="shared" si="7"/>
        <v>0:</v>
      </c>
      <c r="H220" s="129"/>
      <c r="I220" s="129"/>
      <c r="J220" s="129"/>
      <c r="L220" s="102"/>
    </row>
    <row r="221" spans="1:12" s="104" customFormat="1" ht="14" customHeight="1" x14ac:dyDescent="0.3">
      <c r="A221" s="130">
        <v>207</v>
      </c>
      <c r="B221" s="131"/>
      <c r="C221" s="132"/>
      <c r="D221" s="140"/>
      <c r="E221" s="134">
        <f t="shared" si="6"/>
        <v>0</v>
      </c>
      <c r="F221" s="135"/>
      <c r="G221" s="103" t="str">
        <f t="shared" si="7"/>
        <v>0:</v>
      </c>
      <c r="H221" s="129"/>
      <c r="I221" s="129"/>
      <c r="J221" s="129"/>
      <c r="L221" s="102"/>
    </row>
    <row r="222" spans="1:12" s="104" customFormat="1" ht="14" customHeight="1" x14ac:dyDescent="0.3">
      <c r="A222" s="130">
        <v>208</v>
      </c>
      <c r="B222" s="131"/>
      <c r="C222" s="132"/>
      <c r="D222" s="140"/>
      <c r="E222" s="134">
        <f t="shared" si="6"/>
        <v>0</v>
      </c>
      <c r="F222" s="135"/>
      <c r="G222" s="103" t="str">
        <f t="shared" si="7"/>
        <v>0:</v>
      </c>
      <c r="H222" s="129"/>
      <c r="I222" s="129"/>
      <c r="J222" s="129"/>
      <c r="L222" s="102"/>
    </row>
    <row r="223" spans="1:12" s="104" customFormat="1" ht="14" customHeight="1" x14ac:dyDescent="0.3">
      <c r="A223" s="130">
        <v>209</v>
      </c>
      <c r="B223" s="131"/>
      <c r="C223" s="132"/>
      <c r="D223" s="140"/>
      <c r="E223" s="134">
        <f t="shared" si="6"/>
        <v>0</v>
      </c>
      <c r="F223" s="135"/>
      <c r="G223" s="103" t="str">
        <f t="shared" si="7"/>
        <v>0:</v>
      </c>
      <c r="H223" s="129"/>
      <c r="I223" s="129"/>
      <c r="J223" s="129"/>
      <c r="L223" s="102"/>
    </row>
    <row r="224" spans="1:12" s="104" customFormat="1" ht="14" customHeight="1" x14ac:dyDescent="0.3">
      <c r="A224" s="130">
        <v>210</v>
      </c>
      <c r="B224" s="131"/>
      <c r="C224" s="132"/>
      <c r="D224" s="140"/>
      <c r="E224" s="134">
        <f t="shared" si="6"/>
        <v>0</v>
      </c>
      <c r="F224" s="135"/>
      <c r="G224" s="103" t="str">
        <f t="shared" si="7"/>
        <v>0:</v>
      </c>
      <c r="H224" s="129"/>
      <c r="I224" s="129"/>
      <c r="J224" s="129"/>
      <c r="L224" s="102"/>
    </row>
    <row r="225" spans="1:12" s="104" customFormat="1" ht="14" customHeight="1" x14ac:dyDescent="0.3">
      <c r="A225" s="130">
        <v>211</v>
      </c>
      <c r="B225" s="131"/>
      <c r="C225" s="132"/>
      <c r="D225" s="140"/>
      <c r="E225" s="134">
        <f t="shared" si="6"/>
        <v>0</v>
      </c>
      <c r="F225" s="135"/>
      <c r="G225" s="103" t="str">
        <f t="shared" si="7"/>
        <v>0:</v>
      </c>
      <c r="H225" s="129"/>
      <c r="I225" s="129"/>
      <c r="J225" s="129"/>
      <c r="L225" s="102"/>
    </row>
    <row r="226" spans="1:12" s="104" customFormat="1" ht="14" customHeight="1" x14ac:dyDescent="0.3">
      <c r="A226" s="130">
        <v>212</v>
      </c>
      <c r="B226" s="131"/>
      <c r="C226" s="132"/>
      <c r="D226" s="140"/>
      <c r="E226" s="134">
        <f t="shared" si="6"/>
        <v>0</v>
      </c>
      <c r="F226" s="135"/>
      <c r="G226" s="103" t="str">
        <f t="shared" si="7"/>
        <v>0:</v>
      </c>
      <c r="H226" s="129"/>
      <c r="I226" s="129"/>
      <c r="J226" s="129"/>
      <c r="L226" s="102"/>
    </row>
    <row r="227" spans="1:12" s="104" customFormat="1" ht="14" customHeight="1" x14ac:dyDescent="0.3">
      <c r="A227" s="130">
        <v>213</v>
      </c>
      <c r="B227" s="131"/>
      <c r="C227" s="132"/>
      <c r="D227" s="140"/>
      <c r="E227" s="134">
        <f t="shared" si="6"/>
        <v>0</v>
      </c>
      <c r="F227" s="135"/>
      <c r="G227" s="103" t="str">
        <f t="shared" si="7"/>
        <v>0:</v>
      </c>
      <c r="H227" s="129"/>
      <c r="I227" s="129"/>
      <c r="J227" s="129"/>
      <c r="L227" s="102"/>
    </row>
    <row r="228" spans="1:12" s="104" customFormat="1" ht="14" customHeight="1" x14ac:dyDescent="0.3">
      <c r="A228" s="130">
        <v>214</v>
      </c>
      <c r="B228" s="131"/>
      <c r="C228" s="132"/>
      <c r="D228" s="140"/>
      <c r="E228" s="134">
        <f t="shared" si="6"/>
        <v>0</v>
      </c>
      <c r="F228" s="135"/>
      <c r="G228" s="103" t="str">
        <f t="shared" si="7"/>
        <v>0:</v>
      </c>
      <c r="H228" s="129"/>
      <c r="I228" s="129"/>
      <c r="J228" s="129"/>
      <c r="L228" s="102"/>
    </row>
    <row r="229" spans="1:12" s="104" customFormat="1" ht="14" customHeight="1" x14ac:dyDescent="0.3">
      <c r="A229" s="130">
        <v>215</v>
      </c>
      <c r="B229" s="131"/>
      <c r="C229" s="132"/>
      <c r="D229" s="140"/>
      <c r="E229" s="134">
        <f t="shared" si="6"/>
        <v>0</v>
      </c>
      <c r="F229" s="135"/>
      <c r="G229" s="103" t="str">
        <f t="shared" si="7"/>
        <v>0:</v>
      </c>
      <c r="H229" s="129"/>
      <c r="I229" s="129"/>
      <c r="J229" s="129"/>
      <c r="L229" s="102"/>
    </row>
    <row r="230" spans="1:12" s="104" customFormat="1" ht="14" customHeight="1" x14ac:dyDescent="0.3">
      <c r="A230" s="130">
        <v>216</v>
      </c>
      <c r="B230" s="131"/>
      <c r="C230" s="132"/>
      <c r="D230" s="140"/>
      <c r="E230" s="134">
        <f t="shared" si="6"/>
        <v>0</v>
      </c>
      <c r="F230" s="135"/>
      <c r="G230" s="103" t="str">
        <f t="shared" si="7"/>
        <v>0:</v>
      </c>
      <c r="H230" s="129"/>
      <c r="I230" s="129"/>
      <c r="J230" s="129"/>
      <c r="L230" s="102"/>
    </row>
    <row r="231" spans="1:12" s="104" customFormat="1" ht="14" customHeight="1" x14ac:dyDescent="0.3">
      <c r="A231" s="130">
        <v>217</v>
      </c>
      <c r="B231" s="131"/>
      <c r="C231" s="132"/>
      <c r="D231" s="140"/>
      <c r="E231" s="134">
        <f t="shared" si="6"/>
        <v>0</v>
      </c>
      <c r="F231" s="135"/>
      <c r="G231" s="103" t="str">
        <f t="shared" si="7"/>
        <v>0:</v>
      </c>
      <c r="H231" s="129"/>
      <c r="I231" s="129"/>
      <c r="J231" s="129"/>
      <c r="L231" s="102"/>
    </row>
    <row r="232" spans="1:12" s="104" customFormat="1" ht="14" customHeight="1" x14ac:dyDescent="0.3">
      <c r="A232" s="130">
        <v>218</v>
      </c>
      <c r="B232" s="131"/>
      <c r="C232" s="132"/>
      <c r="D232" s="140"/>
      <c r="E232" s="134">
        <f t="shared" si="6"/>
        <v>0</v>
      </c>
      <c r="F232" s="135"/>
      <c r="G232" s="103" t="str">
        <f t="shared" si="7"/>
        <v>0:</v>
      </c>
      <c r="H232" s="129"/>
      <c r="I232" s="129"/>
      <c r="J232" s="129"/>
      <c r="L232" s="102"/>
    </row>
    <row r="233" spans="1:12" s="104" customFormat="1" ht="14" customHeight="1" x14ac:dyDescent="0.3">
      <c r="A233" s="130">
        <v>219</v>
      </c>
      <c r="B233" s="131"/>
      <c r="C233" s="132"/>
      <c r="D233" s="140"/>
      <c r="E233" s="134">
        <f t="shared" si="6"/>
        <v>0</v>
      </c>
      <c r="F233" s="135"/>
      <c r="G233" s="103" t="str">
        <f t="shared" si="7"/>
        <v>0:</v>
      </c>
      <c r="H233" s="129"/>
      <c r="I233" s="129"/>
      <c r="J233" s="129"/>
      <c r="L233" s="102"/>
    </row>
    <row r="234" spans="1:12" s="104" customFormat="1" ht="14" customHeight="1" x14ac:dyDescent="0.3">
      <c r="A234" s="130">
        <v>220</v>
      </c>
      <c r="B234" s="131"/>
      <c r="C234" s="132"/>
      <c r="D234" s="140"/>
      <c r="E234" s="134">
        <f t="shared" si="6"/>
        <v>0</v>
      </c>
      <c r="F234" s="135"/>
      <c r="G234" s="103" t="str">
        <f t="shared" si="7"/>
        <v>0:</v>
      </c>
      <c r="H234" s="129"/>
      <c r="I234" s="129"/>
      <c r="J234" s="129"/>
      <c r="L234" s="102"/>
    </row>
    <row r="235" spans="1:12" s="104" customFormat="1" ht="14" customHeight="1" x14ac:dyDescent="0.3">
      <c r="A235" s="130">
        <v>221</v>
      </c>
      <c r="B235" s="131"/>
      <c r="C235" s="132"/>
      <c r="D235" s="140"/>
      <c r="E235" s="134">
        <f t="shared" si="6"/>
        <v>0</v>
      </c>
      <c r="F235" s="135"/>
      <c r="G235" s="103" t="str">
        <f t="shared" si="7"/>
        <v>0:</v>
      </c>
      <c r="H235" s="129"/>
      <c r="I235" s="129"/>
      <c r="J235" s="129"/>
      <c r="L235" s="102"/>
    </row>
    <row r="236" spans="1:12" s="104" customFormat="1" ht="14" customHeight="1" x14ac:dyDescent="0.3">
      <c r="A236" s="130">
        <v>222</v>
      </c>
      <c r="B236" s="131"/>
      <c r="C236" s="132"/>
      <c r="D236" s="140"/>
      <c r="E236" s="134">
        <f t="shared" si="6"/>
        <v>0</v>
      </c>
      <c r="F236" s="135"/>
      <c r="G236" s="103" t="str">
        <f t="shared" si="7"/>
        <v>0:</v>
      </c>
      <c r="H236" s="129"/>
      <c r="I236" s="129"/>
      <c r="J236" s="129"/>
      <c r="L236" s="102"/>
    </row>
    <row r="237" spans="1:12" s="104" customFormat="1" ht="14" customHeight="1" x14ac:dyDescent="0.3">
      <c r="A237" s="130">
        <v>223</v>
      </c>
      <c r="B237" s="131"/>
      <c r="C237" s="132"/>
      <c r="D237" s="140"/>
      <c r="E237" s="134">
        <f t="shared" si="6"/>
        <v>0</v>
      </c>
      <c r="F237" s="135"/>
      <c r="G237" s="103" t="str">
        <f t="shared" si="7"/>
        <v>0:</v>
      </c>
      <c r="H237" s="129"/>
      <c r="I237" s="129"/>
      <c r="J237" s="129"/>
      <c r="L237" s="102"/>
    </row>
    <row r="238" spans="1:12" s="104" customFormat="1" ht="14" customHeight="1" x14ac:dyDescent="0.3">
      <c r="A238" s="130">
        <v>224</v>
      </c>
      <c r="B238" s="131"/>
      <c r="C238" s="132"/>
      <c r="D238" s="140"/>
      <c r="E238" s="134">
        <f t="shared" si="6"/>
        <v>0</v>
      </c>
      <c r="F238" s="135"/>
      <c r="G238" s="103" t="str">
        <f t="shared" si="7"/>
        <v>0:</v>
      </c>
      <c r="H238" s="129"/>
      <c r="I238" s="129"/>
      <c r="J238" s="129"/>
      <c r="L238" s="102"/>
    </row>
    <row r="239" spans="1:12" s="104" customFormat="1" ht="14" customHeight="1" x14ac:dyDescent="0.3">
      <c r="A239" s="130">
        <v>225</v>
      </c>
      <c r="B239" s="131"/>
      <c r="C239" s="132"/>
      <c r="D239" s="140"/>
      <c r="E239" s="134">
        <f t="shared" si="6"/>
        <v>0</v>
      </c>
      <c r="F239" s="135"/>
      <c r="G239" s="103" t="str">
        <f t="shared" si="7"/>
        <v>0:</v>
      </c>
      <c r="H239" s="129"/>
      <c r="I239" s="129"/>
      <c r="J239" s="129"/>
      <c r="L239" s="102"/>
    </row>
    <row r="240" spans="1:12" s="104" customFormat="1" ht="14" customHeight="1" x14ac:dyDescent="0.3">
      <c r="A240" s="130">
        <v>226</v>
      </c>
      <c r="B240" s="131"/>
      <c r="C240" s="132"/>
      <c r="D240" s="140"/>
      <c r="E240" s="134">
        <f t="shared" si="6"/>
        <v>0</v>
      </c>
      <c r="F240" s="135"/>
      <c r="G240" s="103" t="str">
        <f t="shared" si="7"/>
        <v>0:</v>
      </c>
      <c r="H240" s="129"/>
      <c r="I240" s="129"/>
      <c r="J240" s="129"/>
      <c r="L240" s="102"/>
    </row>
    <row r="241" spans="1:12" s="104" customFormat="1" ht="14" customHeight="1" x14ac:dyDescent="0.3">
      <c r="A241" s="130">
        <v>227</v>
      </c>
      <c r="B241" s="131"/>
      <c r="C241" s="132"/>
      <c r="D241" s="140"/>
      <c r="E241" s="134">
        <f t="shared" si="6"/>
        <v>0</v>
      </c>
      <c r="F241" s="135"/>
      <c r="G241" s="103" t="str">
        <f t="shared" si="7"/>
        <v>0:</v>
      </c>
      <c r="H241" s="129"/>
      <c r="I241" s="129"/>
      <c r="J241" s="129"/>
      <c r="L241" s="102"/>
    </row>
    <row r="242" spans="1:12" s="104" customFormat="1" ht="14" customHeight="1" x14ac:dyDescent="0.3">
      <c r="A242" s="130">
        <v>228</v>
      </c>
      <c r="B242" s="131"/>
      <c r="C242" s="132"/>
      <c r="D242" s="140"/>
      <c r="E242" s="134">
        <f t="shared" si="6"/>
        <v>0</v>
      </c>
      <c r="F242" s="135"/>
      <c r="G242" s="103" t="str">
        <f t="shared" si="7"/>
        <v>0:</v>
      </c>
      <c r="H242" s="129"/>
      <c r="I242" s="129"/>
      <c r="J242" s="129"/>
      <c r="L242" s="102"/>
    </row>
    <row r="243" spans="1:12" s="104" customFormat="1" ht="14" customHeight="1" x14ac:dyDescent="0.3">
      <c r="A243" s="130">
        <v>229</v>
      </c>
      <c r="B243" s="131"/>
      <c r="C243" s="132"/>
      <c r="D243" s="140"/>
      <c r="E243" s="134">
        <f t="shared" si="6"/>
        <v>0</v>
      </c>
      <c r="F243" s="135"/>
      <c r="G243" s="103" t="str">
        <f t="shared" si="7"/>
        <v>0:</v>
      </c>
      <c r="H243" s="129"/>
      <c r="I243" s="129"/>
      <c r="J243" s="129"/>
      <c r="L243" s="102"/>
    </row>
    <row r="244" spans="1:12" s="104" customFormat="1" ht="14" customHeight="1" x14ac:dyDescent="0.3">
      <c r="A244" s="130">
        <v>230</v>
      </c>
      <c r="B244" s="131"/>
      <c r="C244" s="132"/>
      <c r="D244" s="140"/>
      <c r="E244" s="134">
        <f t="shared" si="6"/>
        <v>0</v>
      </c>
      <c r="F244" s="135"/>
      <c r="G244" s="103" t="str">
        <f t="shared" si="7"/>
        <v>0:</v>
      </c>
      <c r="H244" s="129"/>
      <c r="I244" s="129"/>
      <c r="J244" s="129"/>
      <c r="L244" s="102"/>
    </row>
    <row r="245" spans="1:12" s="104" customFormat="1" ht="14" customHeight="1" x14ac:dyDescent="0.3">
      <c r="A245" s="130">
        <v>231</v>
      </c>
      <c r="B245" s="131"/>
      <c r="C245" s="132"/>
      <c r="D245" s="140"/>
      <c r="E245" s="134">
        <f t="shared" si="6"/>
        <v>0</v>
      </c>
      <c r="F245" s="135"/>
      <c r="G245" s="103" t="str">
        <f t="shared" si="7"/>
        <v>0:</v>
      </c>
      <c r="H245" s="129"/>
      <c r="I245" s="129"/>
      <c r="J245" s="129"/>
      <c r="L245" s="102"/>
    </row>
    <row r="246" spans="1:12" s="104" customFormat="1" ht="14" customHeight="1" x14ac:dyDescent="0.3">
      <c r="A246" s="130">
        <v>232</v>
      </c>
      <c r="B246" s="131"/>
      <c r="C246" s="132"/>
      <c r="D246" s="140"/>
      <c r="E246" s="134">
        <f t="shared" si="6"/>
        <v>0</v>
      </c>
      <c r="F246" s="135"/>
      <c r="G246" s="103" t="str">
        <f t="shared" si="7"/>
        <v>0:</v>
      </c>
      <c r="H246" s="129"/>
      <c r="I246" s="129"/>
      <c r="J246" s="129"/>
      <c r="L246" s="102"/>
    </row>
    <row r="247" spans="1:12" s="104" customFormat="1" ht="14" customHeight="1" x14ac:dyDescent="0.3">
      <c r="A247" s="130">
        <v>233</v>
      </c>
      <c r="B247" s="131"/>
      <c r="C247" s="132"/>
      <c r="D247" s="140"/>
      <c r="E247" s="134">
        <f t="shared" si="6"/>
        <v>0</v>
      </c>
      <c r="F247" s="135"/>
      <c r="G247" s="103" t="str">
        <f t="shared" si="7"/>
        <v>0:</v>
      </c>
      <c r="H247" s="129"/>
      <c r="I247" s="129"/>
      <c r="J247" s="129"/>
      <c r="L247" s="102"/>
    </row>
    <row r="248" spans="1:12" s="104" customFormat="1" ht="14" customHeight="1" x14ac:dyDescent="0.3">
      <c r="A248" s="130">
        <v>234</v>
      </c>
      <c r="B248" s="131"/>
      <c r="C248" s="132"/>
      <c r="D248" s="140"/>
      <c r="E248" s="134">
        <f t="shared" si="6"/>
        <v>0</v>
      </c>
      <c r="F248" s="135"/>
      <c r="G248" s="103" t="str">
        <f t="shared" si="7"/>
        <v>0:</v>
      </c>
      <c r="H248" s="129"/>
      <c r="I248" s="129"/>
      <c r="J248" s="129"/>
      <c r="L248" s="102"/>
    </row>
    <row r="249" spans="1:12" s="104" customFormat="1" ht="14" customHeight="1" x14ac:dyDescent="0.3">
      <c r="A249" s="130">
        <v>235</v>
      </c>
      <c r="B249" s="131"/>
      <c r="C249" s="132"/>
      <c r="D249" s="140"/>
      <c r="E249" s="134">
        <f t="shared" si="6"/>
        <v>0</v>
      </c>
      <c r="F249" s="135"/>
      <c r="G249" s="103" t="str">
        <f t="shared" si="7"/>
        <v>0:</v>
      </c>
      <c r="H249" s="129"/>
      <c r="I249" s="129"/>
      <c r="J249" s="129"/>
      <c r="L249" s="102"/>
    </row>
    <row r="250" spans="1:12" s="104" customFormat="1" ht="14" customHeight="1" x14ac:dyDescent="0.3">
      <c r="A250" s="130">
        <v>236</v>
      </c>
      <c r="B250" s="131"/>
      <c r="C250" s="132"/>
      <c r="D250" s="140"/>
      <c r="E250" s="134">
        <f t="shared" si="6"/>
        <v>0</v>
      </c>
      <c r="F250" s="135"/>
      <c r="G250" s="103" t="str">
        <f t="shared" si="7"/>
        <v>0:</v>
      </c>
      <c r="H250" s="129"/>
      <c r="I250" s="129"/>
      <c r="J250" s="129"/>
      <c r="L250" s="102"/>
    </row>
    <row r="251" spans="1:12" s="104" customFormat="1" ht="14" customHeight="1" x14ac:dyDescent="0.3">
      <c r="A251" s="130">
        <v>237</v>
      </c>
      <c r="B251" s="131"/>
      <c r="C251" s="132"/>
      <c r="D251" s="140"/>
      <c r="E251" s="134">
        <f t="shared" si="6"/>
        <v>0</v>
      </c>
      <c r="F251" s="135"/>
      <c r="G251" s="103" t="str">
        <f t="shared" si="7"/>
        <v>0:</v>
      </c>
      <c r="H251" s="129"/>
      <c r="I251" s="129"/>
      <c r="J251" s="129"/>
      <c r="L251" s="102"/>
    </row>
    <row r="252" spans="1:12" s="104" customFormat="1" ht="14" customHeight="1" x14ac:dyDescent="0.3">
      <c r="A252" s="130">
        <v>238</v>
      </c>
      <c r="B252" s="131"/>
      <c r="C252" s="132"/>
      <c r="D252" s="140"/>
      <c r="E252" s="134">
        <f t="shared" si="6"/>
        <v>0</v>
      </c>
      <c r="F252" s="135"/>
      <c r="G252" s="103" t="str">
        <f t="shared" si="7"/>
        <v>0:</v>
      </c>
      <c r="H252" s="129"/>
      <c r="I252" s="129"/>
      <c r="J252" s="129"/>
      <c r="L252" s="102"/>
    </row>
    <row r="253" spans="1:12" s="104" customFormat="1" ht="14" customHeight="1" x14ac:dyDescent="0.3">
      <c r="A253" s="130">
        <v>239</v>
      </c>
      <c r="B253" s="131"/>
      <c r="C253" s="132"/>
      <c r="D253" s="140"/>
      <c r="E253" s="134">
        <f t="shared" si="6"/>
        <v>0</v>
      </c>
      <c r="F253" s="135"/>
      <c r="G253" s="103" t="str">
        <f t="shared" si="7"/>
        <v>0:</v>
      </c>
      <c r="H253" s="129"/>
      <c r="I253" s="129"/>
      <c r="J253" s="129"/>
      <c r="L253" s="102"/>
    </row>
    <row r="254" spans="1:12" s="104" customFormat="1" ht="14" customHeight="1" x14ac:dyDescent="0.3">
      <c r="A254" s="130">
        <v>240</v>
      </c>
      <c r="B254" s="131"/>
      <c r="C254" s="132"/>
      <c r="D254" s="140"/>
      <c r="E254" s="134">
        <f t="shared" si="6"/>
        <v>0</v>
      </c>
      <c r="F254" s="135"/>
      <c r="G254" s="103" t="str">
        <f t="shared" si="7"/>
        <v>0:</v>
      </c>
      <c r="H254" s="129"/>
      <c r="I254" s="129"/>
      <c r="J254" s="129"/>
      <c r="L254" s="102"/>
    </row>
    <row r="255" spans="1:12" s="104" customFormat="1" ht="14" customHeight="1" x14ac:dyDescent="0.3">
      <c r="A255" s="130">
        <v>241</v>
      </c>
      <c r="B255" s="131"/>
      <c r="C255" s="132"/>
      <c r="D255" s="140"/>
      <c r="E255" s="134">
        <f t="shared" si="6"/>
        <v>0</v>
      </c>
      <c r="F255" s="135"/>
      <c r="G255" s="103" t="str">
        <f t="shared" si="7"/>
        <v>0:</v>
      </c>
      <c r="H255" s="129"/>
      <c r="I255" s="129"/>
      <c r="J255" s="129"/>
      <c r="L255" s="102"/>
    </row>
    <row r="256" spans="1:12" s="104" customFormat="1" ht="14" customHeight="1" x14ac:dyDescent="0.3">
      <c r="A256" s="130">
        <v>242</v>
      </c>
      <c r="B256" s="131"/>
      <c r="C256" s="132"/>
      <c r="D256" s="140"/>
      <c r="E256" s="134">
        <f t="shared" si="6"/>
        <v>0</v>
      </c>
      <c r="F256" s="135"/>
      <c r="G256" s="103" t="str">
        <f t="shared" si="7"/>
        <v>0:</v>
      </c>
      <c r="H256" s="129"/>
      <c r="I256" s="129"/>
      <c r="J256" s="129"/>
      <c r="L256" s="102"/>
    </row>
    <row r="257" spans="1:12" s="104" customFormat="1" ht="14" customHeight="1" x14ac:dyDescent="0.3">
      <c r="A257" s="130">
        <v>243</v>
      </c>
      <c r="B257" s="131"/>
      <c r="C257" s="132"/>
      <c r="D257" s="140"/>
      <c r="E257" s="134">
        <f t="shared" si="6"/>
        <v>0</v>
      </c>
      <c r="F257" s="135"/>
      <c r="G257" s="103" t="str">
        <f t="shared" si="7"/>
        <v>0:</v>
      </c>
      <c r="H257" s="129"/>
      <c r="I257" s="129"/>
      <c r="J257" s="129"/>
      <c r="L257" s="102"/>
    </row>
    <row r="258" spans="1:12" s="104" customFormat="1" ht="14" customHeight="1" x14ac:dyDescent="0.3">
      <c r="A258" s="130">
        <v>244</v>
      </c>
      <c r="B258" s="131"/>
      <c r="C258" s="132"/>
      <c r="D258" s="140"/>
      <c r="E258" s="134">
        <f t="shared" si="6"/>
        <v>0</v>
      </c>
      <c r="F258" s="135"/>
      <c r="G258" s="103" t="str">
        <f t="shared" si="7"/>
        <v>0:</v>
      </c>
      <c r="H258" s="129"/>
      <c r="I258" s="129"/>
      <c r="J258" s="129"/>
      <c r="L258" s="102"/>
    </row>
    <row r="259" spans="1:12" s="104" customFormat="1" ht="14" customHeight="1" x14ac:dyDescent="0.3">
      <c r="A259" s="130">
        <v>245</v>
      </c>
      <c r="B259" s="131"/>
      <c r="C259" s="132"/>
      <c r="D259" s="140"/>
      <c r="E259" s="134">
        <f t="shared" si="6"/>
        <v>0</v>
      </c>
      <c r="F259" s="135"/>
      <c r="G259" s="103" t="str">
        <f t="shared" si="7"/>
        <v>0:</v>
      </c>
      <c r="H259" s="129"/>
      <c r="I259" s="129"/>
      <c r="J259" s="129"/>
      <c r="L259" s="102"/>
    </row>
    <row r="260" spans="1:12" s="104" customFormat="1" ht="14" customHeight="1" x14ac:dyDescent="0.3">
      <c r="A260" s="130">
        <v>246</v>
      </c>
      <c r="B260" s="131"/>
      <c r="C260" s="132"/>
      <c r="D260" s="140"/>
      <c r="E260" s="134">
        <f t="shared" si="6"/>
        <v>0</v>
      </c>
      <c r="F260" s="135"/>
      <c r="G260" s="103" t="str">
        <f t="shared" si="7"/>
        <v>0:</v>
      </c>
      <c r="H260" s="129"/>
      <c r="I260" s="129"/>
      <c r="J260" s="129"/>
      <c r="L260" s="102"/>
    </row>
    <row r="261" spans="1:12" s="104" customFormat="1" ht="14" customHeight="1" x14ac:dyDescent="0.3">
      <c r="A261" s="130">
        <v>247</v>
      </c>
      <c r="B261" s="131"/>
      <c r="C261" s="132"/>
      <c r="D261" s="140"/>
      <c r="E261" s="134">
        <f t="shared" si="6"/>
        <v>0</v>
      </c>
      <c r="F261" s="135"/>
      <c r="G261" s="103" t="str">
        <f t="shared" si="7"/>
        <v>0:</v>
      </c>
      <c r="H261" s="129"/>
      <c r="I261" s="129"/>
      <c r="J261" s="129"/>
      <c r="L261" s="102"/>
    </row>
    <row r="262" spans="1:12" s="104" customFormat="1" ht="14" customHeight="1" x14ac:dyDescent="0.3">
      <c r="A262" s="130">
        <v>248</v>
      </c>
      <c r="B262" s="131"/>
      <c r="C262" s="132"/>
      <c r="D262" s="140"/>
      <c r="E262" s="134">
        <f t="shared" si="6"/>
        <v>0</v>
      </c>
      <c r="F262" s="135"/>
      <c r="G262" s="103" t="str">
        <f t="shared" si="7"/>
        <v>0:</v>
      </c>
      <c r="H262" s="129"/>
      <c r="I262" s="129"/>
      <c r="J262" s="129"/>
      <c r="L262" s="102"/>
    </row>
    <row r="263" spans="1:12" s="104" customFormat="1" ht="14" customHeight="1" x14ac:dyDescent="0.3">
      <c r="A263" s="130">
        <v>249</v>
      </c>
      <c r="B263" s="131"/>
      <c r="C263" s="132"/>
      <c r="D263" s="140"/>
      <c r="E263" s="134">
        <f t="shared" si="6"/>
        <v>0</v>
      </c>
      <c r="F263" s="135"/>
      <c r="G263" s="103" t="str">
        <f t="shared" si="7"/>
        <v>0:</v>
      </c>
      <c r="H263" s="129"/>
      <c r="I263" s="129"/>
      <c r="J263" s="129"/>
      <c r="L263" s="102"/>
    </row>
    <row r="264" spans="1:12" s="104" customFormat="1" ht="14" customHeight="1" x14ac:dyDescent="0.3">
      <c r="A264" s="130">
        <v>250</v>
      </c>
      <c r="B264" s="131"/>
      <c r="C264" s="132"/>
      <c r="D264" s="140"/>
      <c r="E264" s="134">
        <f t="shared" si="6"/>
        <v>0</v>
      </c>
      <c r="F264" s="135"/>
      <c r="G264" s="103" t="str">
        <f t="shared" si="7"/>
        <v>0:</v>
      </c>
      <c r="H264" s="129"/>
      <c r="I264" s="129"/>
      <c r="J264" s="129"/>
      <c r="L264" s="102"/>
    </row>
    <row r="265" spans="1:12" s="104" customFormat="1" ht="14" customHeight="1" x14ac:dyDescent="0.3">
      <c r="A265" s="130">
        <v>251</v>
      </c>
      <c r="B265" s="131"/>
      <c r="C265" s="132"/>
      <c r="D265" s="140"/>
      <c r="E265" s="134">
        <f t="shared" si="6"/>
        <v>0</v>
      </c>
      <c r="F265" s="135"/>
      <c r="G265" s="103" t="str">
        <f t="shared" si="7"/>
        <v>0:</v>
      </c>
      <c r="H265" s="129"/>
      <c r="I265" s="129"/>
      <c r="J265" s="129"/>
      <c r="L265" s="102"/>
    </row>
    <row r="266" spans="1:12" s="104" customFormat="1" ht="14" customHeight="1" x14ac:dyDescent="0.3">
      <c r="A266" s="130">
        <v>252</v>
      </c>
      <c r="B266" s="131"/>
      <c r="C266" s="132"/>
      <c r="D266" s="140"/>
      <c r="E266" s="134">
        <f t="shared" si="6"/>
        <v>0</v>
      </c>
      <c r="F266" s="135"/>
      <c r="G266" s="103" t="str">
        <f t="shared" si="7"/>
        <v>0:</v>
      </c>
      <c r="H266" s="129"/>
      <c r="I266" s="129"/>
      <c r="J266" s="129"/>
      <c r="L266" s="102"/>
    </row>
    <row r="267" spans="1:12" s="104" customFormat="1" ht="14" customHeight="1" x14ac:dyDescent="0.3">
      <c r="A267" s="130">
        <v>253</v>
      </c>
      <c r="B267" s="131"/>
      <c r="C267" s="132"/>
      <c r="D267" s="140"/>
      <c r="E267" s="134">
        <f t="shared" si="6"/>
        <v>0</v>
      </c>
      <c r="F267" s="135"/>
      <c r="G267" s="103" t="str">
        <f t="shared" si="7"/>
        <v>0:</v>
      </c>
      <c r="H267" s="129"/>
      <c r="I267" s="129"/>
      <c r="J267" s="129"/>
      <c r="L267" s="102"/>
    </row>
    <row r="268" spans="1:12" s="104" customFormat="1" ht="14" customHeight="1" x14ac:dyDescent="0.3">
      <c r="A268" s="130">
        <v>254</v>
      </c>
      <c r="B268" s="131"/>
      <c r="C268" s="132"/>
      <c r="D268" s="140"/>
      <c r="E268" s="134">
        <f t="shared" si="6"/>
        <v>0</v>
      </c>
      <c r="F268" s="135"/>
      <c r="G268" s="103" t="str">
        <f t="shared" si="7"/>
        <v>0:</v>
      </c>
      <c r="H268" s="129"/>
      <c r="I268" s="129"/>
      <c r="J268" s="129"/>
      <c r="L268" s="102"/>
    </row>
    <row r="269" spans="1:12" s="104" customFormat="1" ht="14" customHeight="1" x14ac:dyDescent="0.3">
      <c r="A269" s="130">
        <v>255</v>
      </c>
      <c r="B269" s="131"/>
      <c r="C269" s="132"/>
      <c r="D269" s="140"/>
      <c r="E269" s="134">
        <f t="shared" si="6"/>
        <v>0</v>
      </c>
      <c r="F269" s="135"/>
      <c r="G269" s="103" t="str">
        <f t="shared" si="7"/>
        <v>0:</v>
      </c>
      <c r="H269" s="129"/>
      <c r="I269" s="129"/>
      <c r="J269" s="129"/>
      <c r="L269" s="102"/>
    </row>
    <row r="270" spans="1:12" s="104" customFormat="1" ht="14" customHeight="1" x14ac:dyDescent="0.3">
      <c r="A270" s="130">
        <v>256</v>
      </c>
      <c r="B270" s="131"/>
      <c r="C270" s="132"/>
      <c r="D270" s="140"/>
      <c r="E270" s="134">
        <f t="shared" si="6"/>
        <v>0</v>
      </c>
      <c r="F270" s="135"/>
      <c r="G270" s="103" t="str">
        <f t="shared" si="7"/>
        <v>0:</v>
      </c>
      <c r="H270" s="129"/>
      <c r="I270" s="129"/>
      <c r="J270" s="129"/>
      <c r="L270" s="102"/>
    </row>
    <row r="271" spans="1:12" s="104" customFormat="1" ht="14" customHeight="1" x14ac:dyDescent="0.3">
      <c r="A271" s="130">
        <v>257</v>
      </c>
      <c r="B271" s="131"/>
      <c r="C271" s="132"/>
      <c r="D271" s="140"/>
      <c r="E271" s="134">
        <f t="shared" si="6"/>
        <v>0</v>
      </c>
      <c r="F271" s="135"/>
      <c r="G271" s="103" t="str">
        <f t="shared" si="7"/>
        <v>0:</v>
      </c>
      <c r="H271" s="129"/>
      <c r="I271" s="129"/>
      <c r="J271" s="129"/>
      <c r="L271" s="102"/>
    </row>
    <row r="272" spans="1:12" s="104" customFormat="1" ht="14" customHeight="1" x14ac:dyDescent="0.3">
      <c r="A272" s="130">
        <v>258</v>
      </c>
      <c r="B272" s="131"/>
      <c r="C272" s="132"/>
      <c r="D272" s="140"/>
      <c r="E272" s="134">
        <f t="shared" ref="E272:E335" si="8">IF((G273-G272)&lt;0,"",IFERROR(G273-G272,""))</f>
        <v>0</v>
      </c>
      <c r="F272" s="135"/>
      <c r="G272" s="103" t="str">
        <f t="shared" ref="G272:G335" si="9">IF(LEN(D272)=4,CONCATENATE(LEFT(D272,2),":",RIGHT(D272,2)),CONCATENATE("0",LEFT(D272,1),":",RIGHT(D272,2)))</f>
        <v>0:</v>
      </c>
      <c r="H272" s="129"/>
      <c r="I272" s="129"/>
      <c r="J272" s="129"/>
      <c r="L272" s="102"/>
    </row>
    <row r="273" spans="1:12" s="104" customFormat="1" ht="14" customHeight="1" x14ac:dyDescent="0.3">
      <c r="A273" s="130">
        <v>259</v>
      </c>
      <c r="B273" s="131"/>
      <c r="C273" s="132"/>
      <c r="D273" s="140"/>
      <c r="E273" s="134">
        <f t="shared" si="8"/>
        <v>0</v>
      </c>
      <c r="F273" s="135"/>
      <c r="G273" s="103" t="str">
        <f t="shared" si="9"/>
        <v>0:</v>
      </c>
      <c r="H273" s="129"/>
      <c r="I273" s="129"/>
      <c r="J273" s="129"/>
      <c r="L273" s="102"/>
    </row>
    <row r="274" spans="1:12" s="104" customFormat="1" ht="14" customHeight="1" x14ac:dyDescent="0.3">
      <c r="A274" s="130">
        <v>260</v>
      </c>
      <c r="B274" s="131"/>
      <c r="C274" s="132"/>
      <c r="D274" s="140"/>
      <c r="E274" s="134">
        <f t="shared" si="8"/>
        <v>0</v>
      </c>
      <c r="F274" s="135"/>
      <c r="G274" s="103" t="str">
        <f t="shared" si="9"/>
        <v>0:</v>
      </c>
      <c r="H274" s="129"/>
      <c r="I274" s="129"/>
      <c r="J274" s="129"/>
      <c r="L274" s="102"/>
    </row>
    <row r="275" spans="1:12" s="104" customFormat="1" ht="14" customHeight="1" x14ac:dyDescent="0.3">
      <c r="A275" s="130">
        <v>261</v>
      </c>
      <c r="B275" s="131"/>
      <c r="C275" s="132"/>
      <c r="D275" s="140"/>
      <c r="E275" s="134">
        <f t="shared" si="8"/>
        <v>0</v>
      </c>
      <c r="F275" s="135"/>
      <c r="G275" s="103" t="str">
        <f t="shared" si="9"/>
        <v>0:</v>
      </c>
      <c r="H275" s="129"/>
      <c r="I275" s="129"/>
      <c r="J275" s="129"/>
      <c r="L275" s="102"/>
    </row>
    <row r="276" spans="1:12" s="104" customFormat="1" ht="14" customHeight="1" x14ac:dyDescent="0.3">
      <c r="A276" s="130">
        <v>262</v>
      </c>
      <c r="B276" s="131"/>
      <c r="C276" s="132"/>
      <c r="D276" s="140"/>
      <c r="E276" s="134">
        <f t="shared" si="8"/>
        <v>0</v>
      </c>
      <c r="F276" s="135"/>
      <c r="G276" s="103" t="str">
        <f t="shared" si="9"/>
        <v>0:</v>
      </c>
      <c r="H276" s="129"/>
      <c r="I276" s="129"/>
      <c r="J276" s="129"/>
      <c r="L276" s="102"/>
    </row>
    <row r="277" spans="1:12" s="104" customFormat="1" ht="14" customHeight="1" x14ac:dyDescent="0.3">
      <c r="A277" s="130">
        <v>263</v>
      </c>
      <c r="B277" s="131"/>
      <c r="C277" s="132"/>
      <c r="D277" s="140"/>
      <c r="E277" s="134">
        <f t="shared" si="8"/>
        <v>0</v>
      </c>
      <c r="F277" s="135"/>
      <c r="G277" s="103" t="str">
        <f t="shared" si="9"/>
        <v>0:</v>
      </c>
      <c r="H277" s="129"/>
      <c r="I277" s="129"/>
      <c r="J277" s="129"/>
      <c r="L277" s="102"/>
    </row>
    <row r="278" spans="1:12" s="104" customFormat="1" ht="14" customHeight="1" x14ac:dyDescent="0.3">
      <c r="A278" s="130">
        <v>264</v>
      </c>
      <c r="B278" s="131"/>
      <c r="C278" s="132"/>
      <c r="D278" s="140"/>
      <c r="E278" s="134">
        <f t="shared" si="8"/>
        <v>0</v>
      </c>
      <c r="F278" s="135"/>
      <c r="G278" s="103" t="str">
        <f t="shared" si="9"/>
        <v>0:</v>
      </c>
      <c r="H278" s="129"/>
      <c r="I278" s="129"/>
      <c r="J278" s="129"/>
      <c r="L278" s="102"/>
    </row>
    <row r="279" spans="1:12" s="104" customFormat="1" ht="14" customHeight="1" x14ac:dyDescent="0.3">
      <c r="A279" s="130">
        <v>265</v>
      </c>
      <c r="B279" s="131"/>
      <c r="C279" s="132"/>
      <c r="D279" s="140"/>
      <c r="E279" s="134">
        <f t="shared" si="8"/>
        <v>0</v>
      </c>
      <c r="F279" s="135"/>
      <c r="G279" s="103" t="str">
        <f t="shared" si="9"/>
        <v>0:</v>
      </c>
      <c r="H279" s="129"/>
      <c r="I279" s="129"/>
      <c r="J279" s="129"/>
      <c r="L279" s="102"/>
    </row>
    <row r="280" spans="1:12" s="104" customFormat="1" ht="14" customHeight="1" x14ac:dyDescent="0.3">
      <c r="A280" s="130">
        <v>266</v>
      </c>
      <c r="B280" s="131"/>
      <c r="C280" s="132"/>
      <c r="D280" s="140"/>
      <c r="E280" s="134">
        <f t="shared" si="8"/>
        <v>0</v>
      </c>
      <c r="F280" s="135"/>
      <c r="G280" s="103" t="str">
        <f t="shared" si="9"/>
        <v>0:</v>
      </c>
      <c r="H280" s="129"/>
      <c r="I280" s="129"/>
      <c r="J280" s="129"/>
      <c r="L280" s="102"/>
    </row>
    <row r="281" spans="1:12" s="104" customFormat="1" ht="14" customHeight="1" x14ac:dyDescent="0.3">
      <c r="A281" s="130">
        <v>267</v>
      </c>
      <c r="B281" s="131"/>
      <c r="C281" s="132"/>
      <c r="D281" s="140"/>
      <c r="E281" s="134">
        <f t="shared" si="8"/>
        <v>0</v>
      </c>
      <c r="F281" s="135"/>
      <c r="G281" s="103" t="str">
        <f t="shared" si="9"/>
        <v>0:</v>
      </c>
      <c r="H281" s="129"/>
      <c r="I281" s="129"/>
      <c r="J281" s="129"/>
      <c r="L281" s="102"/>
    </row>
    <row r="282" spans="1:12" s="104" customFormat="1" ht="14" customHeight="1" x14ac:dyDescent="0.3">
      <c r="A282" s="130">
        <v>268</v>
      </c>
      <c r="B282" s="131"/>
      <c r="C282" s="132"/>
      <c r="D282" s="140"/>
      <c r="E282" s="134">
        <f t="shared" si="8"/>
        <v>0</v>
      </c>
      <c r="F282" s="135"/>
      <c r="G282" s="103" t="str">
        <f t="shared" si="9"/>
        <v>0:</v>
      </c>
      <c r="H282" s="129"/>
      <c r="I282" s="129"/>
      <c r="J282" s="129"/>
      <c r="L282" s="102"/>
    </row>
    <row r="283" spans="1:12" s="104" customFormat="1" ht="14" customHeight="1" x14ac:dyDescent="0.3">
      <c r="A283" s="130">
        <v>269</v>
      </c>
      <c r="B283" s="131"/>
      <c r="C283" s="132"/>
      <c r="D283" s="140"/>
      <c r="E283" s="134">
        <f t="shared" si="8"/>
        <v>0</v>
      </c>
      <c r="F283" s="135"/>
      <c r="G283" s="103" t="str">
        <f t="shared" si="9"/>
        <v>0:</v>
      </c>
      <c r="H283" s="129"/>
      <c r="I283" s="129"/>
      <c r="J283" s="129"/>
      <c r="L283" s="102"/>
    </row>
    <row r="284" spans="1:12" s="104" customFormat="1" ht="14" customHeight="1" x14ac:dyDescent="0.3">
      <c r="A284" s="130">
        <v>270</v>
      </c>
      <c r="B284" s="131"/>
      <c r="C284" s="132"/>
      <c r="D284" s="140"/>
      <c r="E284" s="134">
        <f t="shared" si="8"/>
        <v>0</v>
      </c>
      <c r="F284" s="135"/>
      <c r="G284" s="103" t="str">
        <f t="shared" si="9"/>
        <v>0:</v>
      </c>
      <c r="H284" s="129"/>
      <c r="I284" s="129"/>
      <c r="J284" s="129"/>
      <c r="L284" s="102"/>
    </row>
    <row r="285" spans="1:12" s="104" customFormat="1" ht="14" customHeight="1" x14ac:dyDescent="0.3">
      <c r="A285" s="130">
        <v>271</v>
      </c>
      <c r="B285" s="131"/>
      <c r="C285" s="132"/>
      <c r="D285" s="140"/>
      <c r="E285" s="134">
        <f t="shared" si="8"/>
        <v>0</v>
      </c>
      <c r="F285" s="135"/>
      <c r="G285" s="103" t="str">
        <f t="shared" si="9"/>
        <v>0:</v>
      </c>
      <c r="H285" s="129"/>
      <c r="I285" s="129"/>
      <c r="J285" s="129"/>
      <c r="L285" s="102"/>
    </row>
    <row r="286" spans="1:12" s="104" customFormat="1" ht="14" customHeight="1" x14ac:dyDescent="0.3">
      <c r="A286" s="130">
        <v>272</v>
      </c>
      <c r="B286" s="131"/>
      <c r="C286" s="132"/>
      <c r="D286" s="140"/>
      <c r="E286" s="134">
        <f t="shared" si="8"/>
        <v>0</v>
      </c>
      <c r="F286" s="135"/>
      <c r="G286" s="103" t="str">
        <f t="shared" si="9"/>
        <v>0:</v>
      </c>
      <c r="H286" s="129"/>
      <c r="I286" s="129"/>
      <c r="J286" s="129"/>
      <c r="L286" s="102"/>
    </row>
    <row r="287" spans="1:12" s="104" customFormat="1" ht="14" customHeight="1" x14ac:dyDescent="0.3">
      <c r="A287" s="130">
        <v>273</v>
      </c>
      <c r="B287" s="131"/>
      <c r="C287" s="132"/>
      <c r="D287" s="140"/>
      <c r="E287" s="134">
        <f t="shared" si="8"/>
        <v>0</v>
      </c>
      <c r="F287" s="135"/>
      <c r="G287" s="103" t="str">
        <f t="shared" si="9"/>
        <v>0:</v>
      </c>
      <c r="H287" s="129"/>
      <c r="I287" s="129"/>
      <c r="J287" s="129"/>
      <c r="L287" s="102"/>
    </row>
    <row r="288" spans="1:12" s="104" customFormat="1" ht="14" customHeight="1" x14ac:dyDescent="0.3">
      <c r="A288" s="130">
        <v>274</v>
      </c>
      <c r="B288" s="131"/>
      <c r="C288" s="132"/>
      <c r="D288" s="140"/>
      <c r="E288" s="134">
        <f t="shared" si="8"/>
        <v>0</v>
      </c>
      <c r="F288" s="135"/>
      <c r="G288" s="103" t="str">
        <f t="shared" si="9"/>
        <v>0:</v>
      </c>
      <c r="H288" s="129"/>
      <c r="I288" s="129"/>
      <c r="J288" s="129"/>
      <c r="L288" s="102"/>
    </row>
    <row r="289" spans="1:12" s="104" customFormat="1" ht="14" customHeight="1" x14ac:dyDescent="0.3">
      <c r="A289" s="130">
        <v>275</v>
      </c>
      <c r="B289" s="131"/>
      <c r="C289" s="132"/>
      <c r="D289" s="140"/>
      <c r="E289" s="134">
        <f t="shared" si="8"/>
        <v>0</v>
      </c>
      <c r="F289" s="135"/>
      <c r="G289" s="103" t="str">
        <f t="shared" si="9"/>
        <v>0:</v>
      </c>
      <c r="H289" s="129"/>
      <c r="I289" s="129"/>
      <c r="J289" s="129"/>
      <c r="L289" s="102"/>
    </row>
    <row r="290" spans="1:12" s="104" customFormat="1" ht="14" customHeight="1" x14ac:dyDescent="0.3">
      <c r="A290" s="130">
        <v>276</v>
      </c>
      <c r="B290" s="131"/>
      <c r="C290" s="132"/>
      <c r="D290" s="140"/>
      <c r="E290" s="134">
        <f t="shared" si="8"/>
        <v>0</v>
      </c>
      <c r="F290" s="135"/>
      <c r="G290" s="103" t="str">
        <f t="shared" si="9"/>
        <v>0:</v>
      </c>
      <c r="H290" s="129"/>
      <c r="I290" s="129"/>
      <c r="J290" s="129"/>
      <c r="L290" s="102"/>
    </row>
    <row r="291" spans="1:12" s="104" customFormat="1" ht="14" customHeight="1" x14ac:dyDescent="0.3">
      <c r="A291" s="130">
        <v>277</v>
      </c>
      <c r="B291" s="131"/>
      <c r="C291" s="132"/>
      <c r="D291" s="140"/>
      <c r="E291" s="134">
        <f t="shared" si="8"/>
        <v>0</v>
      </c>
      <c r="F291" s="135"/>
      <c r="G291" s="103" t="str">
        <f t="shared" si="9"/>
        <v>0:</v>
      </c>
      <c r="H291" s="129"/>
      <c r="I291" s="129"/>
      <c r="J291" s="129"/>
      <c r="L291" s="102"/>
    </row>
    <row r="292" spans="1:12" s="104" customFormat="1" ht="14" customHeight="1" x14ac:dyDescent="0.3">
      <c r="A292" s="130">
        <v>278</v>
      </c>
      <c r="B292" s="131"/>
      <c r="C292" s="132"/>
      <c r="D292" s="140"/>
      <c r="E292" s="134">
        <f t="shared" si="8"/>
        <v>0</v>
      </c>
      <c r="F292" s="135"/>
      <c r="G292" s="103" t="str">
        <f t="shared" si="9"/>
        <v>0:</v>
      </c>
      <c r="H292" s="129"/>
      <c r="I292" s="129"/>
      <c r="J292" s="129"/>
      <c r="L292" s="102"/>
    </row>
    <row r="293" spans="1:12" s="104" customFormat="1" ht="14" customHeight="1" x14ac:dyDescent="0.3">
      <c r="A293" s="130">
        <v>279</v>
      </c>
      <c r="B293" s="131"/>
      <c r="C293" s="132"/>
      <c r="D293" s="140"/>
      <c r="E293" s="134">
        <f t="shared" si="8"/>
        <v>0</v>
      </c>
      <c r="F293" s="135"/>
      <c r="G293" s="103" t="str">
        <f t="shared" si="9"/>
        <v>0:</v>
      </c>
      <c r="H293" s="129"/>
      <c r="I293" s="129"/>
      <c r="J293" s="129"/>
      <c r="L293" s="102"/>
    </row>
    <row r="294" spans="1:12" s="104" customFormat="1" ht="14" customHeight="1" x14ac:dyDescent="0.3">
      <c r="A294" s="130">
        <v>280</v>
      </c>
      <c r="B294" s="131"/>
      <c r="C294" s="132"/>
      <c r="D294" s="140"/>
      <c r="E294" s="134">
        <f t="shared" si="8"/>
        <v>0</v>
      </c>
      <c r="F294" s="135"/>
      <c r="G294" s="103" t="str">
        <f t="shared" si="9"/>
        <v>0:</v>
      </c>
      <c r="H294" s="129"/>
      <c r="I294" s="129"/>
      <c r="J294" s="129"/>
      <c r="L294" s="102"/>
    </row>
    <row r="295" spans="1:12" s="104" customFormat="1" ht="14" customHeight="1" x14ac:dyDescent="0.3">
      <c r="A295" s="130">
        <v>281</v>
      </c>
      <c r="B295" s="131"/>
      <c r="C295" s="132"/>
      <c r="D295" s="140"/>
      <c r="E295" s="134">
        <f t="shared" si="8"/>
        <v>0</v>
      </c>
      <c r="F295" s="135"/>
      <c r="G295" s="103" t="str">
        <f t="shared" si="9"/>
        <v>0:</v>
      </c>
      <c r="H295" s="129"/>
      <c r="I295" s="129"/>
      <c r="J295" s="129"/>
      <c r="L295" s="102"/>
    </row>
    <row r="296" spans="1:12" s="104" customFormat="1" ht="14" customHeight="1" x14ac:dyDescent="0.3">
      <c r="A296" s="130">
        <v>282</v>
      </c>
      <c r="B296" s="131"/>
      <c r="C296" s="132"/>
      <c r="D296" s="140"/>
      <c r="E296" s="134">
        <f t="shared" si="8"/>
        <v>0</v>
      </c>
      <c r="F296" s="135"/>
      <c r="G296" s="103" t="str">
        <f t="shared" si="9"/>
        <v>0:</v>
      </c>
      <c r="H296" s="129"/>
      <c r="I296" s="129"/>
      <c r="J296" s="129"/>
      <c r="L296" s="102"/>
    </row>
    <row r="297" spans="1:12" s="104" customFormat="1" ht="14" customHeight="1" x14ac:dyDescent="0.3">
      <c r="A297" s="130">
        <v>283</v>
      </c>
      <c r="B297" s="131"/>
      <c r="C297" s="132"/>
      <c r="D297" s="140"/>
      <c r="E297" s="134">
        <f t="shared" si="8"/>
        <v>0</v>
      </c>
      <c r="F297" s="135"/>
      <c r="G297" s="103" t="str">
        <f t="shared" si="9"/>
        <v>0:</v>
      </c>
      <c r="H297" s="129"/>
      <c r="I297" s="129"/>
      <c r="J297" s="129"/>
      <c r="L297" s="102"/>
    </row>
    <row r="298" spans="1:12" s="104" customFormat="1" ht="14" customHeight="1" x14ac:dyDescent="0.3">
      <c r="A298" s="130">
        <v>284</v>
      </c>
      <c r="B298" s="131"/>
      <c r="C298" s="132"/>
      <c r="D298" s="140"/>
      <c r="E298" s="134">
        <f t="shared" si="8"/>
        <v>0</v>
      </c>
      <c r="F298" s="135"/>
      <c r="G298" s="103" t="str">
        <f t="shared" si="9"/>
        <v>0:</v>
      </c>
      <c r="H298" s="129"/>
      <c r="I298" s="129"/>
      <c r="J298" s="129"/>
      <c r="L298" s="102"/>
    </row>
    <row r="299" spans="1:12" s="104" customFormat="1" ht="14" customHeight="1" x14ac:dyDescent="0.3">
      <c r="A299" s="130">
        <v>285</v>
      </c>
      <c r="B299" s="131"/>
      <c r="C299" s="132"/>
      <c r="D299" s="140"/>
      <c r="E299" s="134">
        <f t="shared" si="8"/>
        <v>0</v>
      </c>
      <c r="F299" s="135"/>
      <c r="G299" s="103" t="str">
        <f t="shared" si="9"/>
        <v>0:</v>
      </c>
      <c r="H299" s="129"/>
      <c r="I299" s="129"/>
      <c r="J299" s="129"/>
      <c r="L299" s="102"/>
    </row>
    <row r="300" spans="1:12" s="104" customFormat="1" ht="14" customHeight="1" x14ac:dyDescent="0.3">
      <c r="A300" s="130">
        <v>286</v>
      </c>
      <c r="B300" s="131"/>
      <c r="C300" s="132"/>
      <c r="D300" s="140"/>
      <c r="E300" s="134">
        <f t="shared" si="8"/>
        <v>0</v>
      </c>
      <c r="F300" s="135"/>
      <c r="G300" s="103" t="str">
        <f t="shared" si="9"/>
        <v>0:</v>
      </c>
      <c r="H300" s="129"/>
      <c r="I300" s="129"/>
      <c r="J300" s="129"/>
      <c r="L300" s="102"/>
    </row>
    <row r="301" spans="1:12" s="104" customFormat="1" ht="14" customHeight="1" x14ac:dyDescent="0.3">
      <c r="A301" s="130">
        <v>287</v>
      </c>
      <c r="B301" s="131"/>
      <c r="C301" s="132"/>
      <c r="D301" s="140"/>
      <c r="E301" s="134">
        <f t="shared" si="8"/>
        <v>0</v>
      </c>
      <c r="F301" s="135"/>
      <c r="G301" s="103" t="str">
        <f t="shared" si="9"/>
        <v>0:</v>
      </c>
      <c r="H301" s="129"/>
      <c r="I301" s="129"/>
      <c r="J301" s="129"/>
      <c r="L301" s="102"/>
    </row>
    <row r="302" spans="1:12" s="104" customFormat="1" ht="14" customHeight="1" x14ac:dyDescent="0.3">
      <c r="A302" s="130">
        <v>288</v>
      </c>
      <c r="B302" s="131"/>
      <c r="C302" s="132"/>
      <c r="D302" s="140"/>
      <c r="E302" s="134">
        <f t="shared" si="8"/>
        <v>0</v>
      </c>
      <c r="F302" s="135"/>
      <c r="G302" s="103" t="str">
        <f t="shared" si="9"/>
        <v>0:</v>
      </c>
      <c r="H302" s="129"/>
      <c r="I302" s="129"/>
      <c r="J302" s="129"/>
      <c r="L302" s="102"/>
    </row>
    <row r="303" spans="1:12" s="104" customFormat="1" ht="14" customHeight="1" x14ac:dyDescent="0.3">
      <c r="A303" s="130">
        <v>289</v>
      </c>
      <c r="B303" s="131"/>
      <c r="C303" s="132"/>
      <c r="D303" s="140"/>
      <c r="E303" s="134">
        <f t="shared" si="8"/>
        <v>0</v>
      </c>
      <c r="F303" s="135"/>
      <c r="G303" s="103" t="str">
        <f t="shared" si="9"/>
        <v>0:</v>
      </c>
      <c r="H303" s="129"/>
      <c r="I303" s="129"/>
      <c r="J303" s="129"/>
      <c r="L303" s="102"/>
    </row>
    <row r="304" spans="1:12" s="104" customFormat="1" ht="14" customHeight="1" x14ac:dyDescent="0.3">
      <c r="A304" s="130">
        <v>290</v>
      </c>
      <c r="B304" s="131"/>
      <c r="C304" s="132"/>
      <c r="D304" s="140"/>
      <c r="E304" s="134">
        <f t="shared" si="8"/>
        <v>0</v>
      </c>
      <c r="F304" s="135"/>
      <c r="G304" s="103" t="str">
        <f t="shared" si="9"/>
        <v>0:</v>
      </c>
      <c r="H304" s="129"/>
      <c r="I304" s="129"/>
      <c r="J304" s="129"/>
      <c r="L304" s="102"/>
    </row>
    <row r="305" spans="1:12" s="104" customFormat="1" ht="14" customHeight="1" x14ac:dyDescent="0.3">
      <c r="A305" s="130">
        <v>291</v>
      </c>
      <c r="B305" s="131"/>
      <c r="C305" s="132"/>
      <c r="D305" s="140"/>
      <c r="E305" s="134">
        <f t="shared" si="8"/>
        <v>0</v>
      </c>
      <c r="F305" s="135"/>
      <c r="G305" s="103" t="str">
        <f t="shared" si="9"/>
        <v>0:</v>
      </c>
      <c r="H305" s="129"/>
      <c r="I305" s="129"/>
      <c r="J305" s="129"/>
      <c r="L305" s="102"/>
    </row>
    <row r="306" spans="1:12" s="104" customFormat="1" ht="14" customHeight="1" x14ac:dyDescent="0.3">
      <c r="A306" s="130">
        <v>292</v>
      </c>
      <c r="B306" s="131"/>
      <c r="C306" s="132"/>
      <c r="D306" s="140"/>
      <c r="E306" s="134">
        <f t="shared" si="8"/>
        <v>0</v>
      </c>
      <c r="F306" s="135"/>
      <c r="G306" s="103" t="str">
        <f t="shared" si="9"/>
        <v>0:</v>
      </c>
      <c r="H306" s="129"/>
      <c r="I306" s="129"/>
      <c r="J306" s="129"/>
      <c r="L306" s="102"/>
    </row>
    <row r="307" spans="1:12" s="104" customFormat="1" ht="14" customHeight="1" x14ac:dyDescent="0.3">
      <c r="A307" s="130">
        <v>293</v>
      </c>
      <c r="B307" s="131"/>
      <c r="C307" s="132"/>
      <c r="D307" s="140"/>
      <c r="E307" s="134">
        <f t="shared" si="8"/>
        <v>0</v>
      </c>
      <c r="F307" s="135"/>
      <c r="G307" s="103" t="str">
        <f t="shared" si="9"/>
        <v>0:</v>
      </c>
      <c r="H307" s="129"/>
      <c r="I307" s="129"/>
      <c r="J307" s="129"/>
      <c r="L307" s="102"/>
    </row>
    <row r="308" spans="1:12" s="104" customFormat="1" ht="14" customHeight="1" x14ac:dyDescent="0.3">
      <c r="A308" s="130">
        <v>294</v>
      </c>
      <c r="B308" s="131"/>
      <c r="C308" s="132"/>
      <c r="D308" s="140"/>
      <c r="E308" s="134">
        <f t="shared" si="8"/>
        <v>0</v>
      </c>
      <c r="F308" s="135"/>
      <c r="G308" s="103" t="str">
        <f t="shared" si="9"/>
        <v>0:</v>
      </c>
      <c r="H308" s="129"/>
      <c r="I308" s="129"/>
      <c r="J308" s="129"/>
      <c r="L308" s="102"/>
    </row>
    <row r="309" spans="1:12" s="104" customFormat="1" ht="14" customHeight="1" x14ac:dyDescent="0.3">
      <c r="A309" s="130">
        <v>295</v>
      </c>
      <c r="B309" s="131"/>
      <c r="C309" s="132"/>
      <c r="D309" s="140"/>
      <c r="E309" s="134">
        <f t="shared" si="8"/>
        <v>0</v>
      </c>
      <c r="F309" s="135"/>
      <c r="G309" s="103" t="str">
        <f t="shared" si="9"/>
        <v>0:</v>
      </c>
      <c r="H309" s="129"/>
      <c r="I309" s="129"/>
      <c r="J309" s="129"/>
      <c r="L309" s="102"/>
    </row>
    <row r="310" spans="1:12" s="104" customFormat="1" ht="14" customHeight="1" x14ac:dyDescent="0.3">
      <c r="A310" s="130">
        <v>296</v>
      </c>
      <c r="B310" s="131"/>
      <c r="C310" s="132"/>
      <c r="D310" s="140"/>
      <c r="E310" s="134">
        <f t="shared" si="8"/>
        <v>0</v>
      </c>
      <c r="F310" s="135"/>
      <c r="G310" s="103" t="str">
        <f t="shared" si="9"/>
        <v>0:</v>
      </c>
      <c r="H310" s="129"/>
      <c r="I310" s="129"/>
      <c r="J310" s="129"/>
      <c r="L310" s="102"/>
    </row>
    <row r="311" spans="1:12" s="104" customFormat="1" ht="14" customHeight="1" x14ac:dyDescent="0.3">
      <c r="A311" s="130">
        <v>297</v>
      </c>
      <c r="B311" s="131"/>
      <c r="C311" s="132"/>
      <c r="D311" s="140"/>
      <c r="E311" s="134">
        <f t="shared" si="8"/>
        <v>0</v>
      </c>
      <c r="F311" s="135"/>
      <c r="G311" s="103" t="str">
        <f t="shared" si="9"/>
        <v>0:</v>
      </c>
      <c r="H311" s="129"/>
      <c r="I311" s="129"/>
      <c r="J311" s="129"/>
      <c r="L311" s="102"/>
    </row>
    <row r="312" spans="1:12" s="104" customFormat="1" ht="14" customHeight="1" x14ac:dyDescent="0.3">
      <c r="A312" s="130">
        <v>298</v>
      </c>
      <c r="B312" s="131"/>
      <c r="C312" s="132"/>
      <c r="D312" s="140"/>
      <c r="E312" s="134">
        <f t="shared" si="8"/>
        <v>0</v>
      </c>
      <c r="F312" s="135"/>
      <c r="G312" s="103" t="str">
        <f t="shared" si="9"/>
        <v>0:</v>
      </c>
      <c r="H312" s="129"/>
      <c r="I312" s="129"/>
      <c r="J312" s="129"/>
      <c r="L312" s="102"/>
    </row>
    <row r="313" spans="1:12" s="104" customFormat="1" ht="14" customHeight="1" x14ac:dyDescent="0.3">
      <c r="A313" s="130">
        <v>299</v>
      </c>
      <c r="B313" s="131"/>
      <c r="C313" s="132"/>
      <c r="D313" s="140"/>
      <c r="E313" s="134">
        <f t="shared" si="8"/>
        <v>0</v>
      </c>
      <c r="F313" s="135"/>
      <c r="G313" s="103" t="str">
        <f t="shared" si="9"/>
        <v>0:</v>
      </c>
      <c r="H313" s="129"/>
      <c r="I313" s="129"/>
      <c r="J313" s="129"/>
      <c r="L313" s="102"/>
    </row>
    <row r="314" spans="1:12" s="104" customFormat="1" ht="14" customHeight="1" x14ac:dyDescent="0.3">
      <c r="A314" s="130">
        <v>300</v>
      </c>
      <c r="B314" s="131"/>
      <c r="C314" s="132"/>
      <c r="D314" s="140"/>
      <c r="E314" s="134">
        <f t="shared" si="8"/>
        <v>0</v>
      </c>
      <c r="F314" s="135"/>
      <c r="G314" s="103" t="str">
        <f t="shared" si="9"/>
        <v>0:</v>
      </c>
      <c r="H314" s="129"/>
      <c r="I314" s="129"/>
      <c r="J314" s="129"/>
      <c r="L314" s="102"/>
    </row>
    <row r="315" spans="1:12" s="104" customFormat="1" ht="14" customHeight="1" x14ac:dyDescent="0.3">
      <c r="A315" s="130">
        <v>301</v>
      </c>
      <c r="B315" s="131"/>
      <c r="C315" s="132"/>
      <c r="D315" s="140"/>
      <c r="E315" s="134">
        <f t="shared" si="8"/>
        <v>0</v>
      </c>
      <c r="F315" s="135"/>
      <c r="G315" s="103" t="str">
        <f t="shared" si="9"/>
        <v>0:</v>
      </c>
      <c r="H315" s="129"/>
      <c r="I315" s="129"/>
      <c r="J315" s="129"/>
      <c r="L315" s="102"/>
    </row>
    <row r="316" spans="1:12" s="104" customFormat="1" ht="14" customHeight="1" x14ac:dyDescent="0.3">
      <c r="A316" s="130">
        <v>302</v>
      </c>
      <c r="B316" s="131"/>
      <c r="C316" s="132"/>
      <c r="D316" s="140"/>
      <c r="E316" s="134">
        <f t="shared" si="8"/>
        <v>0</v>
      </c>
      <c r="F316" s="135"/>
      <c r="G316" s="103" t="str">
        <f t="shared" si="9"/>
        <v>0:</v>
      </c>
      <c r="H316" s="129"/>
      <c r="I316" s="129"/>
      <c r="J316" s="129"/>
      <c r="L316" s="102"/>
    </row>
    <row r="317" spans="1:12" s="104" customFormat="1" ht="14" customHeight="1" x14ac:dyDescent="0.3">
      <c r="A317" s="130">
        <v>303</v>
      </c>
      <c r="B317" s="131"/>
      <c r="C317" s="132"/>
      <c r="D317" s="140"/>
      <c r="E317" s="134">
        <f t="shared" si="8"/>
        <v>0</v>
      </c>
      <c r="F317" s="135"/>
      <c r="G317" s="103" t="str">
        <f t="shared" si="9"/>
        <v>0:</v>
      </c>
      <c r="H317" s="129"/>
      <c r="I317" s="129"/>
      <c r="J317" s="129"/>
      <c r="L317" s="102"/>
    </row>
    <row r="318" spans="1:12" s="104" customFormat="1" ht="14" customHeight="1" x14ac:dyDescent="0.3">
      <c r="A318" s="130">
        <v>304</v>
      </c>
      <c r="B318" s="131"/>
      <c r="C318" s="132"/>
      <c r="D318" s="140"/>
      <c r="E318" s="134">
        <f t="shared" si="8"/>
        <v>0</v>
      </c>
      <c r="F318" s="135"/>
      <c r="G318" s="103" t="str">
        <f t="shared" si="9"/>
        <v>0:</v>
      </c>
      <c r="H318" s="129"/>
      <c r="I318" s="129"/>
      <c r="J318" s="129"/>
      <c r="L318" s="102"/>
    </row>
    <row r="319" spans="1:12" s="104" customFormat="1" ht="14" customHeight="1" x14ac:dyDescent="0.3">
      <c r="A319" s="130">
        <v>305</v>
      </c>
      <c r="B319" s="131"/>
      <c r="C319" s="132"/>
      <c r="D319" s="140"/>
      <c r="E319" s="134">
        <f t="shared" si="8"/>
        <v>0</v>
      </c>
      <c r="F319" s="135"/>
      <c r="G319" s="103" t="str">
        <f t="shared" si="9"/>
        <v>0:</v>
      </c>
      <c r="H319" s="129"/>
      <c r="I319" s="129"/>
      <c r="J319" s="129"/>
      <c r="L319" s="102"/>
    </row>
    <row r="320" spans="1:12" s="104" customFormat="1" ht="14" customHeight="1" x14ac:dyDescent="0.3">
      <c r="A320" s="130">
        <v>306</v>
      </c>
      <c r="B320" s="131"/>
      <c r="C320" s="132"/>
      <c r="D320" s="140"/>
      <c r="E320" s="134">
        <f t="shared" si="8"/>
        <v>0</v>
      </c>
      <c r="F320" s="135"/>
      <c r="G320" s="103" t="str">
        <f t="shared" si="9"/>
        <v>0:</v>
      </c>
      <c r="H320" s="129"/>
      <c r="I320" s="129"/>
      <c r="J320" s="129"/>
      <c r="L320" s="102"/>
    </row>
    <row r="321" spans="1:12" s="104" customFormat="1" ht="14" customHeight="1" x14ac:dyDescent="0.3">
      <c r="A321" s="130">
        <v>307</v>
      </c>
      <c r="B321" s="131"/>
      <c r="C321" s="132"/>
      <c r="D321" s="140"/>
      <c r="E321" s="134">
        <f t="shared" si="8"/>
        <v>0</v>
      </c>
      <c r="F321" s="135"/>
      <c r="G321" s="103" t="str">
        <f t="shared" si="9"/>
        <v>0:</v>
      </c>
      <c r="H321" s="129"/>
      <c r="I321" s="129"/>
      <c r="J321" s="129"/>
      <c r="L321" s="102"/>
    </row>
    <row r="322" spans="1:12" s="104" customFormat="1" ht="14" customHeight="1" x14ac:dyDescent="0.3">
      <c r="A322" s="130">
        <v>308</v>
      </c>
      <c r="B322" s="131"/>
      <c r="C322" s="132"/>
      <c r="D322" s="140"/>
      <c r="E322" s="134">
        <f t="shared" si="8"/>
        <v>0</v>
      </c>
      <c r="F322" s="135"/>
      <c r="G322" s="103" t="str">
        <f t="shared" si="9"/>
        <v>0:</v>
      </c>
      <c r="H322" s="129"/>
      <c r="I322" s="129"/>
      <c r="J322" s="129"/>
      <c r="L322" s="102"/>
    </row>
    <row r="323" spans="1:12" s="104" customFormat="1" ht="14" customHeight="1" x14ac:dyDescent="0.3">
      <c r="A323" s="130">
        <v>309</v>
      </c>
      <c r="B323" s="131"/>
      <c r="C323" s="132"/>
      <c r="D323" s="140"/>
      <c r="E323" s="134">
        <f t="shared" si="8"/>
        <v>0</v>
      </c>
      <c r="F323" s="135"/>
      <c r="G323" s="103" t="str">
        <f t="shared" si="9"/>
        <v>0:</v>
      </c>
      <c r="H323" s="129"/>
      <c r="I323" s="129"/>
      <c r="J323" s="129"/>
      <c r="L323" s="102"/>
    </row>
    <row r="324" spans="1:12" s="104" customFormat="1" ht="14" customHeight="1" x14ac:dyDescent="0.3">
      <c r="A324" s="130">
        <v>310</v>
      </c>
      <c r="B324" s="131"/>
      <c r="C324" s="132"/>
      <c r="D324" s="140"/>
      <c r="E324" s="134">
        <f t="shared" si="8"/>
        <v>0</v>
      </c>
      <c r="F324" s="135"/>
      <c r="G324" s="103" t="str">
        <f t="shared" si="9"/>
        <v>0:</v>
      </c>
      <c r="H324" s="129"/>
      <c r="I324" s="129"/>
      <c r="J324" s="129"/>
      <c r="L324" s="102"/>
    </row>
    <row r="325" spans="1:12" s="104" customFormat="1" ht="14" customHeight="1" x14ac:dyDescent="0.3">
      <c r="A325" s="130">
        <v>311</v>
      </c>
      <c r="B325" s="131"/>
      <c r="C325" s="132"/>
      <c r="D325" s="140"/>
      <c r="E325" s="134">
        <f t="shared" si="8"/>
        <v>0</v>
      </c>
      <c r="F325" s="135"/>
      <c r="G325" s="103" t="str">
        <f t="shared" si="9"/>
        <v>0:</v>
      </c>
      <c r="H325" s="129"/>
      <c r="I325" s="129"/>
      <c r="J325" s="129"/>
      <c r="L325" s="102"/>
    </row>
    <row r="326" spans="1:12" s="104" customFormat="1" ht="14" customHeight="1" x14ac:dyDescent="0.3">
      <c r="A326" s="130">
        <v>312</v>
      </c>
      <c r="B326" s="131"/>
      <c r="C326" s="132"/>
      <c r="D326" s="140"/>
      <c r="E326" s="134">
        <f t="shared" si="8"/>
        <v>0</v>
      </c>
      <c r="F326" s="135"/>
      <c r="G326" s="103" t="str">
        <f t="shared" si="9"/>
        <v>0:</v>
      </c>
      <c r="H326" s="129"/>
      <c r="I326" s="129"/>
      <c r="J326" s="129"/>
      <c r="L326" s="102"/>
    </row>
    <row r="327" spans="1:12" s="104" customFormat="1" ht="14" customHeight="1" x14ac:dyDescent="0.3">
      <c r="A327" s="130">
        <v>313</v>
      </c>
      <c r="B327" s="131"/>
      <c r="C327" s="132"/>
      <c r="D327" s="140"/>
      <c r="E327" s="134">
        <f t="shared" si="8"/>
        <v>0</v>
      </c>
      <c r="F327" s="135"/>
      <c r="G327" s="103" t="str">
        <f t="shared" si="9"/>
        <v>0:</v>
      </c>
      <c r="H327" s="129"/>
      <c r="I327" s="129"/>
      <c r="J327" s="129"/>
      <c r="L327" s="102"/>
    </row>
    <row r="328" spans="1:12" s="104" customFormat="1" ht="14" customHeight="1" x14ac:dyDescent="0.3">
      <c r="A328" s="130">
        <v>314</v>
      </c>
      <c r="B328" s="131"/>
      <c r="C328" s="132"/>
      <c r="D328" s="140"/>
      <c r="E328" s="134">
        <f t="shared" si="8"/>
        <v>0</v>
      </c>
      <c r="F328" s="135"/>
      <c r="G328" s="103" t="str">
        <f t="shared" si="9"/>
        <v>0:</v>
      </c>
      <c r="H328" s="129"/>
      <c r="I328" s="129"/>
      <c r="J328" s="129"/>
      <c r="L328" s="102"/>
    </row>
    <row r="329" spans="1:12" s="104" customFormat="1" ht="14" customHeight="1" x14ac:dyDescent="0.3">
      <c r="A329" s="130">
        <v>315</v>
      </c>
      <c r="B329" s="131"/>
      <c r="C329" s="132"/>
      <c r="D329" s="140"/>
      <c r="E329" s="134">
        <f t="shared" si="8"/>
        <v>0</v>
      </c>
      <c r="F329" s="135"/>
      <c r="G329" s="103" t="str">
        <f t="shared" si="9"/>
        <v>0:</v>
      </c>
      <c r="H329" s="129"/>
      <c r="I329" s="129"/>
      <c r="J329" s="129"/>
      <c r="L329" s="102"/>
    </row>
    <row r="330" spans="1:12" s="104" customFormat="1" ht="14" customHeight="1" x14ac:dyDescent="0.3">
      <c r="A330" s="130">
        <v>316</v>
      </c>
      <c r="B330" s="131"/>
      <c r="C330" s="132"/>
      <c r="D330" s="140"/>
      <c r="E330" s="134">
        <f t="shared" si="8"/>
        <v>0</v>
      </c>
      <c r="F330" s="135"/>
      <c r="G330" s="103" t="str">
        <f t="shared" si="9"/>
        <v>0:</v>
      </c>
      <c r="H330" s="129"/>
      <c r="I330" s="129"/>
      <c r="J330" s="129"/>
      <c r="L330" s="102"/>
    </row>
    <row r="331" spans="1:12" s="104" customFormat="1" ht="14" customHeight="1" x14ac:dyDescent="0.3">
      <c r="A331" s="130">
        <v>317</v>
      </c>
      <c r="B331" s="131"/>
      <c r="C331" s="132"/>
      <c r="D331" s="140"/>
      <c r="E331" s="134">
        <f t="shared" si="8"/>
        <v>0</v>
      </c>
      <c r="F331" s="135"/>
      <c r="G331" s="103" t="str">
        <f t="shared" si="9"/>
        <v>0:</v>
      </c>
      <c r="H331" s="129"/>
      <c r="I331" s="129"/>
      <c r="J331" s="129"/>
      <c r="L331" s="102"/>
    </row>
    <row r="332" spans="1:12" s="104" customFormat="1" ht="14" customHeight="1" x14ac:dyDescent="0.3">
      <c r="A332" s="130">
        <v>318</v>
      </c>
      <c r="B332" s="131"/>
      <c r="C332" s="132"/>
      <c r="D332" s="140"/>
      <c r="E332" s="134">
        <f t="shared" si="8"/>
        <v>0</v>
      </c>
      <c r="F332" s="135"/>
      <c r="G332" s="103" t="str">
        <f t="shared" si="9"/>
        <v>0:</v>
      </c>
      <c r="H332" s="129"/>
      <c r="I332" s="129"/>
      <c r="J332" s="129"/>
      <c r="L332" s="102"/>
    </row>
    <row r="333" spans="1:12" s="104" customFormat="1" ht="14" customHeight="1" x14ac:dyDescent="0.3">
      <c r="A333" s="130">
        <v>319</v>
      </c>
      <c r="B333" s="131"/>
      <c r="C333" s="132"/>
      <c r="D333" s="140"/>
      <c r="E333" s="134">
        <f t="shared" si="8"/>
        <v>0</v>
      </c>
      <c r="F333" s="135"/>
      <c r="G333" s="103" t="str">
        <f t="shared" si="9"/>
        <v>0:</v>
      </c>
      <c r="H333" s="129"/>
      <c r="I333" s="129"/>
      <c r="J333" s="129"/>
      <c r="L333" s="102"/>
    </row>
    <row r="334" spans="1:12" s="104" customFormat="1" ht="14" customHeight="1" x14ac:dyDescent="0.3">
      <c r="A334" s="130">
        <v>320</v>
      </c>
      <c r="B334" s="131"/>
      <c r="C334" s="132"/>
      <c r="D334" s="140"/>
      <c r="E334" s="134">
        <f t="shared" si="8"/>
        <v>0</v>
      </c>
      <c r="F334" s="135"/>
      <c r="G334" s="103" t="str">
        <f t="shared" si="9"/>
        <v>0:</v>
      </c>
      <c r="H334" s="129"/>
      <c r="I334" s="129"/>
      <c r="J334" s="129"/>
      <c r="L334" s="102"/>
    </row>
    <row r="335" spans="1:12" s="104" customFormat="1" ht="14" customHeight="1" x14ac:dyDescent="0.3">
      <c r="A335" s="130">
        <v>321</v>
      </c>
      <c r="B335" s="131"/>
      <c r="C335" s="132"/>
      <c r="D335" s="140"/>
      <c r="E335" s="134">
        <f t="shared" si="8"/>
        <v>0</v>
      </c>
      <c r="F335" s="135"/>
      <c r="G335" s="103" t="str">
        <f t="shared" si="9"/>
        <v>0:</v>
      </c>
      <c r="H335" s="129"/>
      <c r="I335" s="129"/>
      <c r="J335" s="129"/>
      <c r="L335" s="102"/>
    </row>
    <row r="336" spans="1:12" s="104" customFormat="1" ht="14" customHeight="1" x14ac:dyDescent="0.3">
      <c r="A336" s="130">
        <v>322</v>
      </c>
      <c r="B336" s="131"/>
      <c r="C336" s="132"/>
      <c r="D336" s="140"/>
      <c r="E336" s="134">
        <f t="shared" ref="E336:E399" si="10">IF((G337-G336)&lt;0,"",IFERROR(G337-G336,""))</f>
        <v>0</v>
      </c>
      <c r="F336" s="135"/>
      <c r="G336" s="103" t="str">
        <f t="shared" ref="G336:G399" si="11">IF(LEN(D336)=4,CONCATENATE(LEFT(D336,2),":",RIGHT(D336,2)),CONCATENATE("0",LEFT(D336,1),":",RIGHT(D336,2)))</f>
        <v>0:</v>
      </c>
      <c r="H336" s="129"/>
      <c r="I336" s="129"/>
      <c r="J336" s="129"/>
      <c r="L336" s="102"/>
    </row>
    <row r="337" spans="1:12" s="104" customFormat="1" ht="14" customHeight="1" x14ac:dyDescent="0.3">
      <c r="A337" s="130">
        <v>323</v>
      </c>
      <c r="B337" s="131"/>
      <c r="C337" s="132"/>
      <c r="D337" s="140"/>
      <c r="E337" s="134">
        <f t="shared" si="10"/>
        <v>0</v>
      </c>
      <c r="F337" s="135"/>
      <c r="G337" s="103" t="str">
        <f t="shared" si="11"/>
        <v>0:</v>
      </c>
      <c r="H337" s="129"/>
      <c r="I337" s="102"/>
      <c r="J337" s="102"/>
      <c r="L337" s="102"/>
    </row>
    <row r="338" spans="1:12" x14ac:dyDescent="0.3">
      <c r="A338" s="130">
        <v>324</v>
      </c>
      <c r="B338" s="131"/>
      <c r="C338" s="132"/>
      <c r="D338" s="140"/>
      <c r="E338" s="134">
        <f t="shared" si="10"/>
        <v>0</v>
      </c>
      <c r="F338" s="135"/>
      <c r="G338" s="103" t="str">
        <f t="shared" si="11"/>
        <v>0:</v>
      </c>
    </row>
    <row r="339" spans="1:12" x14ac:dyDescent="0.3">
      <c r="A339" s="130">
        <v>325</v>
      </c>
      <c r="B339" s="131"/>
      <c r="C339" s="132"/>
      <c r="D339" s="140"/>
      <c r="E339" s="134">
        <f t="shared" si="10"/>
        <v>0</v>
      </c>
      <c r="F339" s="135"/>
      <c r="G339" s="103" t="str">
        <f t="shared" si="11"/>
        <v>0:</v>
      </c>
    </row>
    <row r="340" spans="1:12" x14ac:dyDescent="0.3">
      <c r="A340" s="130">
        <v>326</v>
      </c>
      <c r="B340" s="131"/>
      <c r="C340" s="132"/>
      <c r="D340" s="140"/>
      <c r="E340" s="134">
        <f t="shared" si="10"/>
        <v>0</v>
      </c>
      <c r="F340" s="135"/>
      <c r="G340" s="103" t="str">
        <f t="shared" si="11"/>
        <v>0:</v>
      </c>
    </row>
    <row r="341" spans="1:12" x14ac:dyDescent="0.3">
      <c r="A341" s="130">
        <v>327</v>
      </c>
      <c r="B341" s="131"/>
      <c r="C341" s="132"/>
      <c r="D341" s="140"/>
      <c r="E341" s="134">
        <f t="shared" si="10"/>
        <v>0</v>
      </c>
      <c r="F341" s="135"/>
      <c r="G341" s="103" t="str">
        <f t="shared" si="11"/>
        <v>0:</v>
      </c>
    </row>
    <row r="342" spans="1:12" x14ac:dyDescent="0.3">
      <c r="A342" s="130">
        <v>328</v>
      </c>
      <c r="B342" s="131"/>
      <c r="C342" s="132"/>
      <c r="D342" s="140"/>
      <c r="E342" s="134">
        <f t="shared" si="10"/>
        <v>0</v>
      </c>
      <c r="F342" s="135"/>
      <c r="G342" s="103" t="str">
        <f t="shared" si="11"/>
        <v>0:</v>
      </c>
    </row>
    <row r="343" spans="1:12" x14ac:dyDescent="0.3">
      <c r="A343" s="130">
        <v>329</v>
      </c>
      <c r="B343" s="131"/>
      <c r="C343" s="132"/>
      <c r="D343" s="140"/>
      <c r="E343" s="134">
        <f t="shared" si="10"/>
        <v>0</v>
      </c>
      <c r="F343" s="135"/>
      <c r="G343" s="103" t="str">
        <f t="shared" si="11"/>
        <v>0:</v>
      </c>
    </row>
    <row r="344" spans="1:12" x14ac:dyDescent="0.3">
      <c r="A344" s="130">
        <v>330</v>
      </c>
      <c r="B344" s="131"/>
      <c r="C344" s="132"/>
      <c r="D344" s="140"/>
      <c r="E344" s="134">
        <f t="shared" si="10"/>
        <v>0</v>
      </c>
      <c r="F344" s="135"/>
      <c r="G344" s="103" t="str">
        <f t="shared" si="11"/>
        <v>0:</v>
      </c>
    </row>
    <row r="345" spans="1:12" x14ac:dyDescent="0.3">
      <c r="A345" s="130">
        <v>331</v>
      </c>
      <c r="B345" s="131"/>
      <c r="C345" s="132"/>
      <c r="D345" s="140"/>
      <c r="E345" s="134">
        <f t="shared" si="10"/>
        <v>0</v>
      </c>
      <c r="F345" s="135"/>
      <c r="G345" s="103" t="str">
        <f t="shared" si="11"/>
        <v>0:</v>
      </c>
    </row>
    <row r="346" spans="1:12" x14ac:dyDescent="0.3">
      <c r="A346" s="130">
        <v>332</v>
      </c>
      <c r="B346" s="131"/>
      <c r="C346" s="132"/>
      <c r="D346" s="140"/>
      <c r="E346" s="134">
        <f t="shared" si="10"/>
        <v>0</v>
      </c>
      <c r="F346" s="135"/>
      <c r="G346" s="103" t="str">
        <f t="shared" si="11"/>
        <v>0:</v>
      </c>
    </row>
    <row r="347" spans="1:12" x14ac:dyDescent="0.3">
      <c r="A347" s="130">
        <v>333</v>
      </c>
      <c r="B347" s="131"/>
      <c r="C347" s="132"/>
      <c r="D347" s="140"/>
      <c r="E347" s="134">
        <f t="shared" si="10"/>
        <v>0</v>
      </c>
      <c r="F347" s="135"/>
      <c r="G347" s="103" t="str">
        <f t="shared" si="11"/>
        <v>0:</v>
      </c>
    </row>
    <row r="348" spans="1:12" x14ac:dyDescent="0.3">
      <c r="A348" s="130">
        <v>334</v>
      </c>
      <c r="B348" s="131"/>
      <c r="C348" s="132"/>
      <c r="D348" s="140"/>
      <c r="E348" s="134">
        <f t="shared" si="10"/>
        <v>0</v>
      </c>
      <c r="F348" s="135"/>
      <c r="G348" s="103" t="str">
        <f t="shared" si="11"/>
        <v>0:</v>
      </c>
    </row>
    <row r="349" spans="1:12" x14ac:dyDescent="0.3">
      <c r="A349" s="130">
        <v>335</v>
      </c>
      <c r="B349" s="131"/>
      <c r="C349" s="132"/>
      <c r="D349" s="140"/>
      <c r="E349" s="134">
        <f t="shared" si="10"/>
        <v>0</v>
      </c>
      <c r="F349" s="135"/>
      <c r="G349" s="103" t="str">
        <f t="shared" si="11"/>
        <v>0:</v>
      </c>
    </row>
    <row r="350" spans="1:12" x14ac:dyDescent="0.3">
      <c r="A350" s="130">
        <v>336</v>
      </c>
      <c r="B350" s="131"/>
      <c r="C350" s="132"/>
      <c r="D350" s="140"/>
      <c r="E350" s="134">
        <f t="shared" si="10"/>
        <v>0</v>
      </c>
      <c r="F350" s="135"/>
      <c r="G350" s="103" t="str">
        <f t="shared" si="11"/>
        <v>0:</v>
      </c>
    </row>
    <row r="351" spans="1:12" x14ac:dyDescent="0.3">
      <c r="A351" s="130">
        <v>337</v>
      </c>
      <c r="B351" s="131"/>
      <c r="C351" s="132"/>
      <c r="D351" s="140"/>
      <c r="E351" s="134">
        <f t="shared" si="10"/>
        <v>0</v>
      </c>
      <c r="F351" s="135"/>
      <c r="G351" s="103" t="str">
        <f t="shared" si="11"/>
        <v>0:</v>
      </c>
    </row>
    <row r="352" spans="1:12" x14ac:dyDescent="0.3">
      <c r="A352" s="130">
        <v>338</v>
      </c>
      <c r="B352" s="131"/>
      <c r="C352" s="132"/>
      <c r="D352" s="140"/>
      <c r="E352" s="134">
        <f t="shared" si="10"/>
        <v>0</v>
      </c>
      <c r="F352" s="135"/>
      <c r="G352" s="103" t="str">
        <f t="shared" si="11"/>
        <v>0:</v>
      </c>
    </row>
    <row r="353" spans="1:7" x14ac:dyDescent="0.3">
      <c r="A353" s="130">
        <v>339</v>
      </c>
      <c r="B353" s="131"/>
      <c r="C353" s="132"/>
      <c r="D353" s="140"/>
      <c r="E353" s="134">
        <f t="shared" si="10"/>
        <v>0</v>
      </c>
      <c r="F353" s="135"/>
      <c r="G353" s="103" t="str">
        <f t="shared" si="11"/>
        <v>0:</v>
      </c>
    </row>
    <row r="354" spans="1:7" x14ac:dyDescent="0.3">
      <c r="A354" s="130">
        <v>340</v>
      </c>
      <c r="C354" s="132"/>
      <c r="D354" s="140"/>
      <c r="E354" s="134">
        <f t="shared" si="10"/>
        <v>0</v>
      </c>
      <c r="F354" s="135"/>
      <c r="G354" s="103" t="str">
        <f t="shared" si="11"/>
        <v>0:</v>
      </c>
    </row>
    <row r="355" spans="1:7" x14ac:dyDescent="0.3">
      <c r="A355" s="130">
        <v>341</v>
      </c>
      <c r="C355" s="132"/>
      <c r="D355" s="140"/>
      <c r="E355" s="134">
        <f t="shared" si="10"/>
        <v>0</v>
      </c>
      <c r="F355" s="135"/>
      <c r="G355" s="103" t="str">
        <f t="shared" si="11"/>
        <v>0:</v>
      </c>
    </row>
    <row r="356" spans="1:7" x14ac:dyDescent="0.3">
      <c r="A356" s="130">
        <v>342</v>
      </c>
      <c r="C356" s="132"/>
      <c r="D356" s="140"/>
      <c r="E356" s="134">
        <f t="shared" si="10"/>
        <v>0</v>
      </c>
      <c r="F356" s="135"/>
      <c r="G356" s="103" t="str">
        <f t="shared" si="11"/>
        <v>0:</v>
      </c>
    </row>
    <row r="357" spans="1:7" x14ac:dyDescent="0.3">
      <c r="A357" s="130">
        <v>343</v>
      </c>
      <c r="C357" s="132"/>
      <c r="D357" s="140"/>
      <c r="E357" s="134">
        <f t="shared" si="10"/>
        <v>0</v>
      </c>
      <c r="F357" s="135"/>
      <c r="G357" s="103" t="str">
        <f t="shared" si="11"/>
        <v>0:</v>
      </c>
    </row>
    <row r="358" spans="1:7" x14ac:dyDescent="0.3">
      <c r="A358" s="130">
        <v>344</v>
      </c>
      <c r="C358" s="132"/>
      <c r="D358" s="140"/>
      <c r="E358" s="134">
        <f t="shared" si="10"/>
        <v>0</v>
      </c>
      <c r="F358" s="135"/>
      <c r="G358" s="103" t="str">
        <f t="shared" si="11"/>
        <v>0:</v>
      </c>
    </row>
    <row r="359" spans="1:7" x14ac:dyDescent="0.3">
      <c r="A359" s="130">
        <v>345</v>
      </c>
      <c r="C359" s="132"/>
      <c r="D359" s="140"/>
      <c r="E359" s="134">
        <f t="shared" si="10"/>
        <v>0</v>
      </c>
      <c r="F359" s="135"/>
      <c r="G359" s="103" t="str">
        <f t="shared" si="11"/>
        <v>0:</v>
      </c>
    </row>
    <row r="360" spans="1:7" x14ac:dyDescent="0.3">
      <c r="A360" s="130">
        <v>346</v>
      </c>
      <c r="C360" s="132"/>
      <c r="D360" s="140"/>
      <c r="E360" s="134">
        <f t="shared" si="10"/>
        <v>0</v>
      </c>
      <c r="F360" s="135"/>
      <c r="G360" s="103" t="str">
        <f t="shared" si="11"/>
        <v>0:</v>
      </c>
    </row>
    <row r="361" spans="1:7" x14ac:dyDescent="0.3">
      <c r="A361" s="130">
        <v>347</v>
      </c>
      <c r="C361" s="132"/>
      <c r="D361" s="140"/>
      <c r="E361" s="134">
        <f t="shared" si="10"/>
        <v>0</v>
      </c>
      <c r="F361" s="135"/>
      <c r="G361" s="103" t="str">
        <f t="shared" si="11"/>
        <v>0:</v>
      </c>
    </row>
    <row r="362" spans="1:7" x14ac:dyDescent="0.3">
      <c r="A362" s="130">
        <v>348</v>
      </c>
      <c r="C362" s="132"/>
      <c r="D362" s="140"/>
      <c r="E362" s="134">
        <f t="shared" si="10"/>
        <v>0</v>
      </c>
      <c r="F362" s="135"/>
      <c r="G362" s="103" t="str">
        <f t="shared" si="11"/>
        <v>0:</v>
      </c>
    </row>
    <row r="363" spans="1:7" x14ac:dyDescent="0.3">
      <c r="A363" s="130">
        <v>349</v>
      </c>
      <c r="C363" s="132"/>
      <c r="D363" s="140"/>
      <c r="E363" s="134">
        <f t="shared" si="10"/>
        <v>0</v>
      </c>
      <c r="F363" s="135"/>
      <c r="G363" s="103" t="str">
        <f t="shared" si="11"/>
        <v>0:</v>
      </c>
    </row>
    <row r="364" spans="1:7" x14ac:dyDescent="0.3">
      <c r="A364" s="130">
        <v>350</v>
      </c>
      <c r="C364" s="132"/>
      <c r="D364" s="140"/>
      <c r="E364" s="134">
        <f t="shared" si="10"/>
        <v>0</v>
      </c>
      <c r="F364" s="135"/>
      <c r="G364" s="103" t="str">
        <f t="shared" si="11"/>
        <v>0:</v>
      </c>
    </row>
    <row r="365" spans="1:7" x14ac:dyDescent="0.3">
      <c r="A365" s="130">
        <v>351</v>
      </c>
      <c r="C365" s="132"/>
      <c r="D365" s="140"/>
      <c r="E365" s="134">
        <f t="shared" si="10"/>
        <v>0</v>
      </c>
      <c r="F365" s="135"/>
      <c r="G365" s="103" t="str">
        <f t="shared" si="11"/>
        <v>0:</v>
      </c>
    </row>
    <row r="366" spans="1:7" x14ac:dyDescent="0.3">
      <c r="A366" s="130">
        <v>352</v>
      </c>
      <c r="C366" s="132"/>
      <c r="D366" s="140"/>
      <c r="E366" s="134">
        <f t="shared" si="10"/>
        <v>0</v>
      </c>
      <c r="F366" s="135"/>
      <c r="G366" s="103" t="str">
        <f t="shared" si="11"/>
        <v>0:</v>
      </c>
    </row>
    <row r="367" spans="1:7" x14ac:dyDescent="0.3">
      <c r="A367" s="130">
        <v>353</v>
      </c>
      <c r="C367" s="132"/>
      <c r="D367" s="140"/>
      <c r="E367" s="134">
        <f t="shared" si="10"/>
        <v>0</v>
      </c>
      <c r="F367" s="135"/>
      <c r="G367" s="103" t="str">
        <f t="shared" si="11"/>
        <v>0:</v>
      </c>
    </row>
    <row r="368" spans="1:7" x14ac:dyDescent="0.3">
      <c r="A368" s="130">
        <v>354</v>
      </c>
      <c r="C368" s="132"/>
      <c r="D368" s="140"/>
      <c r="E368" s="134">
        <f t="shared" si="10"/>
        <v>0</v>
      </c>
      <c r="F368" s="135"/>
      <c r="G368" s="103" t="str">
        <f t="shared" si="11"/>
        <v>0:</v>
      </c>
    </row>
    <row r="369" spans="1:7" x14ac:dyDescent="0.3">
      <c r="A369" s="130">
        <v>355</v>
      </c>
      <c r="C369" s="132"/>
      <c r="D369" s="140"/>
      <c r="E369" s="134">
        <f t="shared" si="10"/>
        <v>0</v>
      </c>
      <c r="F369" s="135"/>
      <c r="G369" s="103" t="str">
        <f t="shared" si="11"/>
        <v>0:</v>
      </c>
    </row>
    <row r="370" spans="1:7" x14ac:dyDescent="0.3">
      <c r="A370" s="130">
        <v>356</v>
      </c>
      <c r="C370" s="132"/>
      <c r="D370" s="140"/>
      <c r="E370" s="134">
        <f t="shared" si="10"/>
        <v>0</v>
      </c>
      <c r="F370" s="135"/>
      <c r="G370" s="103" t="str">
        <f t="shared" si="11"/>
        <v>0:</v>
      </c>
    </row>
    <row r="371" spans="1:7" x14ac:dyDescent="0.3">
      <c r="A371" s="130">
        <v>357</v>
      </c>
      <c r="C371" s="132"/>
      <c r="D371" s="140"/>
      <c r="E371" s="134">
        <f t="shared" si="10"/>
        <v>0</v>
      </c>
      <c r="F371" s="135"/>
      <c r="G371" s="103" t="str">
        <f t="shared" si="11"/>
        <v>0:</v>
      </c>
    </row>
    <row r="372" spans="1:7" x14ac:dyDescent="0.3">
      <c r="A372" s="130">
        <v>358</v>
      </c>
      <c r="C372" s="132"/>
      <c r="D372" s="140"/>
      <c r="E372" s="134">
        <f t="shared" si="10"/>
        <v>0</v>
      </c>
      <c r="F372" s="135"/>
      <c r="G372" s="103" t="str">
        <f t="shared" si="11"/>
        <v>0:</v>
      </c>
    </row>
    <row r="373" spans="1:7" x14ac:dyDescent="0.3">
      <c r="A373" s="130">
        <v>359</v>
      </c>
      <c r="C373" s="132"/>
      <c r="D373" s="140"/>
      <c r="E373" s="134">
        <f t="shared" si="10"/>
        <v>0</v>
      </c>
      <c r="F373" s="135"/>
      <c r="G373" s="103" t="str">
        <f t="shared" si="11"/>
        <v>0:</v>
      </c>
    </row>
    <row r="374" spans="1:7" x14ac:dyDescent="0.3">
      <c r="A374" s="130">
        <v>360</v>
      </c>
      <c r="C374" s="132"/>
      <c r="D374" s="140"/>
      <c r="E374" s="134">
        <f t="shared" si="10"/>
        <v>0</v>
      </c>
      <c r="F374" s="135"/>
      <c r="G374" s="103" t="str">
        <f t="shared" si="11"/>
        <v>0:</v>
      </c>
    </row>
    <row r="375" spans="1:7" x14ac:dyDescent="0.3">
      <c r="A375" s="130">
        <v>361</v>
      </c>
      <c r="C375" s="132"/>
      <c r="D375" s="140"/>
      <c r="E375" s="134">
        <f t="shared" si="10"/>
        <v>0</v>
      </c>
      <c r="F375" s="135"/>
      <c r="G375" s="103" t="str">
        <f t="shared" si="11"/>
        <v>0:</v>
      </c>
    </row>
    <row r="376" spans="1:7" x14ac:dyDescent="0.3">
      <c r="A376" s="130">
        <v>362</v>
      </c>
      <c r="C376" s="132"/>
      <c r="D376" s="140"/>
      <c r="E376" s="134">
        <f t="shared" si="10"/>
        <v>0</v>
      </c>
      <c r="F376" s="135"/>
      <c r="G376" s="103" t="str">
        <f t="shared" si="11"/>
        <v>0:</v>
      </c>
    </row>
    <row r="377" spans="1:7" x14ac:dyDescent="0.3">
      <c r="A377" s="130">
        <v>363</v>
      </c>
      <c r="C377" s="132"/>
      <c r="D377" s="140"/>
      <c r="E377" s="134">
        <f t="shared" si="10"/>
        <v>0</v>
      </c>
      <c r="F377" s="135"/>
      <c r="G377" s="103" t="str">
        <f t="shared" si="11"/>
        <v>0:</v>
      </c>
    </row>
    <row r="378" spans="1:7" x14ac:dyDescent="0.3">
      <c r="A378" s="130">
        <v>364</v>
      </c>
      <c r="C378" s="132"/>
      <c r="D378" s="140"/>
      <c r="E378" s="134">
        <f t="shared" si="10"/>
        <v>0</v>
      </c>
      <c r="F378" s="135"/>
      <c r="G378" s="103" t="str">
        <f t="shared" si="11"/>
        <v>0:</v>
      </c>
    </row>
    <row r="379" spans="1:7" x14ac:dyDescent="0.3">
      <c r="A379" s="130">
        <v>365</v>
      </c>
      <c r="C379" s="132"/>
      <c r="D379" s="140"/>
      <c r="E379" s="134">
        <f t="shared" si="10"/>
        <v>0</v>
      </c>
      <c r="F379" s="135"/>
      <c r="G379" s="103" t="str">
        <f t="shared" si="11"/>
        <v>0:</v>
      </c>
    </row>
    <row r="380" spans="1:7" x14ac:dyDescent="0.3">
      <c r="A380" s="130">
        <v>366</v>
      </c>
      <c r="C380" s="132"/>
      <c r="D380" s="140"/>
      <c r="E380" s="134">
        <f t="shared" si="10"/>
        <v>0</v>
      </c>
      <c r="F380" s="135"/>
      <c r="G380" s="103" t="str">
        <f t="shared" si="11"/>
        <v>0:</v>
      </c>
    </row>
    <row r="381" spans="1:7" x14ac:dyDescent="0.3">
      <c r="A381" s="130">
        <v>367</v>
      </c>
      <c r="C381" s="132"/>
      <c r="D381" s="140"/>
      <c r="E381" s="134">
        <f t="shared" si="10"/>
        <v>0</v>
      </c>
      <c r="F381" s="135"/>
      <c r="G381" s="103" t="str">
        <f t="shared" si="11"/>
        <v>0:</v>
      </c>
    </row>
    <row r="382" spans="1:7" x14ac:dyDescent="0.3">
      <c r="A382" s="130">
        <v>368</v>
      </c>
      <c r="C382" s="132"/>
      <c r="D382" s="140"/>
      <c r="E382" s="134">
        <f t="shared" si="10"/>
        <v>0</v>
      </c>
      <c r="F382" s="135"/>
      <c r="G382" s="103" t="str">
        <f t="shared" si="11"/>
        <v>0:</v>
      </c>
    </row>
    <row r="383" spans="1:7" x14ac:dyDescent="0.3">
      <c r="A383" s="130">
        <v>369</v>
      </c>
      <c r="C383" s="132"/>
      <c r="D383" s="140"/>
      <c r="E383" s="134">
        <f t="shared" si="10"/>
        <v>0</v>
      </c>
      <c r="F383" s="135"/>
      <c r="G383" s="103" t="str">
        <f t="shared" si="11"/>
        <v>0:</v>
      </c>
    </row>
    <row r="384" spans="1:7" x14ac:dyDescent="0.3">
      <c r="A384" s="130">
        <v>370</v>
      </c>
      <c r="C384" s="132"/>
      <c r="D384" s="140"/>
      <c r="E384" s="134">
        <f t="shared" si="10"/>
        <v>0</v>
      </c>
      <c r="F384" s="135"/>
      <c r="G384" s="103" t="str">
        <f t="shared" si="11"/>
        <v>0:</v>
      </c>
    </row>
    <row r="385" spans="1:7" x14ac:dyDescent="0.3">
      <c r="A385" s="130">
        <v>371</v>
      </c>
      <c r="C385" s="132"/>
      <c r="D385" s="140"/>
      <c r="E385" s="134">
        <f t="shared" si="10"/>
        <v>0</v>
      </c>
      <c r="F385" s="135"/>
      <c r="G385" s="103" t="str">
        <f t="shared" si="11"/>
        <v>0:</v>
      </c>
    </row>
    <row r="386" spans="1:7" x14ac:dyDescent="0.3">
      <c r="A386" s="130">
        <v>372</v>
      </c>
      <c r="C386" s="132"/>
      <c r="D386" s="140"/>
      <c r="E386" s="134">
        <f t="shared" si="10"/>
        <v>0</v>
      </c>
      <c r="F386" s="135"/>
      <c r="G386" s="103" t="str">
        <f t="shared" si="11"/>
        <v>0:</v>
      </c>
    </row>
    <row r="387" spans="1:7" x14ac:dyDescent="0.3">
      <c r="A387" s="130">
        <v>373</v>
      </c>
      <c r="C387" s="132"/>
      <c r="D387" s="140"/>
      <c r="E387" s="134">
        <f t="shared" si="10"/>
        <v>0</v>
      </c>
      <c r="F387" s="135"/>
      <c r="G387" s="103" t="str">
        <f t="shared" si="11"/>
        <v>0:</v>
      </c>
    </row>
    <row r="388" spans="1:7" x14ac:dyDescent="0.3">
      <c r="A388" s="130">
        <v>374</v>
      </c>
      <c r="C388" s="132"/>
      <c r="D388" s="140"/>
      <c r="E388" s="134">
        <f t="shared" si="10"/>
        <v>0</v>
      </c>
      <c r="F388" s="135"/>
      <c r="G388" s="103" t="str">
        <f t="shared" si="11"/>
        <v>0:</v>
      </c>
    </row>
    <row r="389" spans="1:7" x14ac:dyDescent="0.3">
      <c r="A389" s="130">
        <v>375</v>
      </c>
      <c r="C389" s="132"/>
      <c r="D389" s="140"/>
      <c r="E389" s="134">
        <f t="shared" si="10"/>
        <v>0</v>
      </c>
      <c r="F389" s="135"/>
      <c r="G389" s="103" t="str">
        <f t="shared" si="11"/>
        <v>0:</v>
      </c>
    </row>
    <row r="390" spans="1:7" x14ac:dyDescent="0.3">
      <c r="A390" s="130">
        <v>376</v>
      </c>
      <c r="C390" s="132"/>
      <c r="D390" s="140"/>
      <c r="E390" s="134">
        <f t="shared" si="10"/>
        <v>0</v>
      </c>
      <c r="F390" s="135"/>
      <c r="G390" s="103" t="str">
        <f t="shared" si="11"/>
        <v>0:</v>
      </c>
    </row>
    <row r="391" spans="1:7" x14ac:dyDescent="0.3">
      <c r="A391" s="130">
        <v>377</v>
      </c>
      <c r="C391" s="132"/>
      <c r="D391" s="140"/>
      <c r="E391" s="134">
        <f t="shared" si="10"/>
        <v>0</v>
      </c>
      <c r="F391" s="135"/>
      <c r="G391" s="103" t="str">
        <f t="shared" si="11"/>
        <v>0:</v>
      </c>
    </row>
    <row r="392" spans="1:7" x14ac:dyDescent="0.3">
      <c r="A392" s="130">
        <v>378</v>
      </c>
      <c r="C392" s="132"/>
      <c r="D392" s="140"/>
      <c r="E392" s="134">
        <f t="shared" si="10"/>
        <v>0</v>
      </c>
      <c r="F392" s="135"/>
      <c r="G392" s="103" t="str">
        <f t="shared" si="11"/>
        <v>0:</v>
      </c>
    </row>
    <row r="393" spans="1:7" x14ac:dyDescent="0.3">
      <c r="A393" s="130">
        <v>379</v>
      </c>
      <c r="C393" s="132"/>
      <c r="D393" s="140"/>
      <c r="E393" s="134">
        <f t="shared" si="10"/>
        <v>0</v>
      </c>
      <c r="F393" s="135"/>
      <c r="G393" s="103" t="str">
        <f t="shared" si="11"/>
        <v>0:</v>
      </c>
    </row>
    <row r="394" spans="1:7" x14ac:dyDescent="0.3">
      <c r="A394" s="130">
        <v>380</v>
      </c>
      <c r="C394" s="132"/>
      <c r="D394" s="140"/>
      <c r="E394" s="134">
        <f t="shared" si="10"/>
        <v>0</v>
      </c>
      <c r="F394" s="135"/>
      <c r="G394" s="103" t="str">
        <f t="shared" si="11"/>
        <v>0:</v>
      </c>
    </row>
    <row r="395" spans="1:7" x14ac:dyDescent="0.3">
      <c r="A395" s="130">
        <v>381</v>
      </c>
      <c r="C395" s="132"/>
      <c r="D395" s="140"/>
      <c r="E395" s="134">
        <f t="shared" si="10"/>
        <v>0</v>
      </c>
      <c r="F395" s="135"/>
      <c r="G395" s="103" t="str">
        <f t="shared" si="11"/>
        <v>0:</v>
      </c>
    </row>
    <row r="396" spans="1:7" x14ac:dyDescent="0.3">
      <c r="A396" s="130">
        <v>382</v>
      </c>
      <c r="C396" s="132"/>
      <c r="D396" s="140"/>
      <c r="E396" s="134">
        <f t="shared" si="10"/>
        <v>0</v>
      </c>
      <c r="F396" s="135"/>
      <c r="G396" s="103" t="str">
        <f t="shared" si="11"/>
        <v>0:</v>
      </c>
    </row>
    <row r="397" spans="1:7" x14ac:dyDescent="0.3">
      <c r="A397" s="130">
        <v>383</v>
      </c>
      <c r="C397" s="132"/>
      <c r="D397" s="140"/>
      <c r="E397" s="134">
        <f t="shared" si="10"/>
        <v>0</v>
      </c>
      <c r="F397" s="135"/>
      <c r="G397" s="103" t="str">
        <f t="shared" si="11"/>
        <v>0:</v>
      </c>
    </row>
    <row r="398" spans="1:7" x14ac:dyDescent="0.3">
      <c r="A398" s="130">
        <v>384</v>
      </c>
      <c r="C398" s="132"/>
      <c r="D398" s="140"/>
      <c r="E398" s="134">
        <f t="shared" si="10"/>
        <v>0</v>
      </c>
      <c r="F398" s="135"/>
      <c r="G398" s="103" t="str">
        <f t="shared" si="11"/>
        <v>0:</v>
      </c>
    </row>
    <row r="399" spans="1:7" x14ac:dyDescent="0.3">
      <c r="A399" s="130">
        <v>385</v>
      </c>
      <c r="C399" s="132"/>
      <c r="D399" s="140"/>
      <c r="E399" s="134">
        <f t="shared" si="10"/>
        <v>0</v>
      </c>
      <c r="F399" s="135"/>
      <c r="G399" s="103" t="str">
        <f t="shared" si="11"/>
        <v>0:</v>
      </c>
    </row>
    <row r="400" spans="1:7" x14ac:dyDescent="0.3">
      <c r="A400" s="130">
        <v>386</v>
      </c>
      <c r="C400" s="132"/>
      <c r="D400" s="140"/>
      <c r="E400" s="134">
        <f t="shared" ref="E400:E416" si="12">IF((G401-G400)&lt;0,"",IFERROR(G401-G400,""))</f>
        <v>0</v>
      </c>
      <c r="F400" s="135"/>
      <c r="G400" s="103" t="str">
        <f t="shared" ref="G400:G416" si="13">IF(LEN(D400)=4,CONCATENATE(LEFT(D400,2),":",RIGHT(D400,2)),CONCATENATE("0",LEFT(D400,1),":",RIGHT(D400,2)))</f>
        <v>0:</v>
      </c>
    </row>
    <row r="401" spans="1:7" x14ac:dyDescent="0.3">
      <c r="A401" s="130">
        <v>387</v>
      </c>
      <c r="C401" s="132"/>
      <c r="D401" s="140"/>
      <c r="E401" s="134">
        <f t="shared" si="12"/>
        <v>0</v>
      </c>
      <c r="F401" s="135"/>
      <c r="G401" s="103" t="str">
        <f t="shared" si="13"/>
        <v>0:</v>
      </c>
    </row>
    <row r="402" spans="1:7" x14ac:dyDescent="0.3">
      <c r="A402" s="130">
        <v>388</v>
      </c>
      <c r="C402" s="132"/>
      <c r="D402" s="140"/>
      <c r="E402" s="134">
        <f t="shared" si="12"/>
        <v>0</v>
      </c>
      <c r="F402" s="135"/>
      <c r="G402" s="103" t="str">
        <f t="shared" si="13"/>
        <v>0:</v>
      </c>
    </row>
    <row r="403" spans="1:7" x14ac:dyDescent="0.3">
      <c r="A403" s="130">
        <v>389</v>
      </c>
      <c r="C403" s="132"/>
      <c r="D403" s="140"/>
      <c r="E403" s="134">
        <f t="shared" si="12"/>
        <v>0</v>
      </c>
      <c r="F403" s="135"/>
      <c r="G403" s="103" t="str">
        <f t="shared" si="13"/>
        <v>0:</v>
      </c>
    </row>
    <row r="404" spans="1:7" x14ac:dyDescent="0.3">
      <c r="A404" s="130">
        <v>390</v>
      </c>
      <c r="C404" s="132"/>
      <c r="D404" s="140"/>
      <c r="E404" s="134">
        <f t="shared" si="12"/>
        <v>0</v>
      </c>
      <c r="F404" s="135"/>
      <c r="G404" s="103" t="str">
        <f t="shared" si="13"/>
        <v>0:</v>
      </c>
    </row>
    <row r="405" spans="1:7" x14ac:dyDescent="0.3">
      <c r="A405" s="130">
        <v>391</v>
      </c>
      <c r="C405" s="132"/>
      <c r="D405" s="140"/>
      <c r="E405" s="134">
        <f t="shared" si="12"/>
        <v>0</v>
      </c>
      <c r="F405" s="135"/>
      <c r="G405" s="103" t="str">
        <f t="shared" si="13"/>
        <v>0:</v>
      </c>
    </row>
    <row r="406" spans="1:7" x14ac:dyDescent="0.3">
      <c r="A406" s="130">
        <v>392</v>
      </c>
      <c r="C406" s="132"/>
      <c r="D406" s="140"/>
      <c r="E406" s="134">
        <f t="shared" si="12"/>
        <v>0</v>
      </c>
      <c r="F406" s="135"/>
      <c r="G406" s="103" t="str">
        <f t="shared" si="13"/>
        <v>0:</v>
      </c>
    </row>
    <row r="407" spans="1:7" x14ac:dyDescent="0.3">
      <c r="A407" s="130">
        <v>393</v>
      </c>
      <c r="C407" s="132"/>
      <c r="D407" s="140"/>
      <c r="E407" s="134">
        <f t="shared" si="12"/>
        <v>0</v>
      </c>
      <c r="F407" s="135"/>
      <c r="G407" s="103" t="str">
        <f t="shared" si="13"/>
        <v>0:</v>
      </c>
    </row>
    <row r="408" spans="1:7" x14ac:dyDescent="0.3">
      <c r="A408" s="130">
        <v>394</v>
      </c>
      <c r="C408" s="132"/>
      <c r="D408" s="140"/>
      <c r="E408" s="134">
        <f t="shared" si="12"/>
        <v>0</v>
      </c>
      <c r="F408" s="135"/>
      <c r="G408" s="103" t="str">
        <f t="shared" si="13"/>
        <v>0:</v>
      </c>
    </row>
    <row r="409" spans="1:7" x14ac:dyDescent="0.3">
      <c r="A409" s="130">
        <v>395</v>
      </c>
      <c r="C409" s="132"/>
      <c r="D409" s="140"/>
      <c r="E409" s="134">
        <f t="shared" si="12"/>
        <v>0</v>
      </c>
      <c r="F409" s="135"/>
      <c r="G409" s="103" t="str">
        <f t="shared" si="13"/>
        <v>0:</v>
      </c>
    </row>
    <row r="410" spans="1:7" x14ac:dyDescent="0.3">
      <c r="A410" s="130">
        <v>396</v>
      </c>
      <c r="C410" s="132"/>
      <c r="D410" s="140"/>
      <c r="E410" s="134">
        <f t="shared" si="12"/>
        <v>0</v>
      </c>
      <c r="F410" s="135"/>
      <c r="G410" s="103" t="str">
        <f t="shared" si="13"/>
        <v>0:</v>
      </c>
    </row>
    <row r="411" spans="1:7" x14ac:dyDescent="0.3">
      <c r="A411" s="130">
        <v>397</v>
      </c>
      <c r="C411" s="132"/>
      <c r="D411" s="140"/>
      <c r="E411" s="134">
        <f t="shared" si="12"/>
        <v>0</v>
      </c>
      <c r="F411" s="135"/>
      <c r="G411" s="103" t="str">
        <f t="shared" si="13"/>
        <v>0:</v>
      </c>
    </row>
    <row r="412" spans="1:7" x14ac:dyDescent="0.3">
      <c r="A412" s="130">
        <v>398</v>
      </c>
      <c r="C412" s="132"/>
      <c r="D412" s="140"/>
      <c r="E412" s="134">
        <f t="shared" si="12"/>
        <v>0</v>
      </c>
      <c r="F412" s="135"/>
      <c r="G412" s="103" t="str">
        <f t="shared" si="13"/>
        <v>0:</v>
      </c>
    </row>
    <row r="413" spans="1:7" x14ac:dyDescent="0.3">
      <c r="A413" s="130">
        <v>399</v>
      </c>
      <c r="C413" s="132"/>
      <c r="D413" s="140"/>
      <c r="E413" s="134">
        <f t="shared" si="12"/>
        <v>0</v>
      </c>
      <c r="F413" s="135"/>
      <c r="G413" s="103" t="str">
        <f t="shared" si="13"/>
        <v>0:</v>
      </c>
    </row>
    <row r="414" spans="1:7" x14ac:dyDescent="0.3">
      <c r="A414" s="130">
        <v>400</v>
      </c>
      <c r="C414" s="132"/>
      <c r="D414" s="140"/>
      <c r="E414" s="134">
        <f t="shared" si="12"/>
        <v>0</v>
      </c>
      <c r="F414" s="135"/>
      <c r="G414" s="103" t="str">
        <f t="shared" si="13"/>
        <v>0:</v>
      </c>
    </row>
    <row r="415" spans="1:7" x14ac:dyDescent="0.3">
      <c r="A415" s="130">
        <v>401</v>
      </c>
      <c r="C415" s="132"/>
      <c r="D415" s="140"/>
      <c r="E415" s="134">
        <f t="shared" si="12"/>
        <v>0</v>
      </c>
      <c r="F415" s="135"/>
      <c r="G415" s="103" t="str">
        <f t="shared" si="13"/>
        <v>0:</v>
      </c>
    </row>
    <row r="416" spans="1:7" x14ac:dyDescent="0.3">
      <c r="A416" s="130">
        <v>402</v>
      </c>
      <c r="C416" s="132"/>
      <c r="D416" s="140"/>
      <c r="E416" s="134">
        <f t="shared" si="12"/>
        <v>0</v>
      </c>
      <c r="F416" s="135"/>
      <c r="G416" s="103" t="str">
        <f t="shared" si="13"/>
        <v>0:</v>
      </c>
    </row>
  </sheetData>
  <autoFilter ref="A14:L117" xr:uid="{00000000-0009-0000-0000-000002000000}"/>
  <hyperlinks>
    <hyperlink ref="H120" location="Шаблон!A1" display="В начало" xr:uid="{0824C5E9-1A42-4B72-900B-F7263A1AF0BD}"/>
    <hyperlink ref="H121" location="Содержание!A1" display="Перейти к &quot;Содержанию&quot;" xr:uid="{A517E929-D650-410A-B719-9F517E41FD1C}"/>
  </hyperlinks>
  <pageMargins left="0.7" right="0.7" top="0.75" bottom="0.75" header="0.3" footer="0.3"/>
  <pageSetup paperSize="9" scale="80" orientation="landscape" verticalDpi="300" r:id="rId2"/>
  <colBreaks count="1" manualBreakCount="1">
    <brk id="6" max="1048575" man="1"/>
  </col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BB148CE-FDE0-42D7-B257-0FE14E7D8BE8}">
          <x14:formula1>
            <xm:f>'Справочник временных затрат'!$B:$B</xm:f>
          </x14:formula1>
          <xm:sqref>C15:C353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35C13-2C81-48FF-8413-266B4BBB4E55}">
  <sheetPr>
    <tabColor rgb="FFFFFF00"/>
  </sheetPr>
  <dimension ref="A1:B23"/>
  <sheetViews>
    <sheetView zoomScale="130" zoomScaleNormal="130" workbookViewId="0"/>
  </sheetViews>
  <sheetFormatPr defaultRowHeight="14.5" x14ac:dyDescent="0.35"/>
  <cols>
    <col min="1" max="1" width="3" style="137" bestFit="1" customWidth="1"/>
    <col min="2" max="2" width="48.36328125" style="137" customWidth="1"/>
    <col min="3" max="16384" width="8.7265625" style="137"/>
  </cols>
  <sheetData>
    <row r="1" spans="1:2" x14ac:dyDescent="0.35">
      <c r="A1" s="209" t="s">
        <v>802</v>
      </c>
      <c r="B1" s="209"/>
    </row>
    <row r="2" spans="1:2" x14ac:dyDescent="0.35">
      <c r="A2" s="151">
        <v>1</v>
      </c>
      <c r="B2" s="152" t="s">
        <v>775</v>
      </c>
    </row>
    <row r="3" spans="1:2" x14ac:dyDescent="0.35">
      <c r="A3" s="151">
        <v>2</v>
      </c>
      <c r="B3" s="152" t="s">
        <v>776</v>
      </c>
    </row>
    <row r="4" spans="1:2" x14ac:dyDescent="0.35">
      <c r="A4" s="151">
        <v>3</v>
      </c>
      <c r="B4" s="152" t="s">
        <v>777</v>
      </c>
    </row>
    <row r="5" spans="1:2" x14ac:dyDescent="0.35">
      <c r="A5" s="151">
        <v>4</v>
      </c>
      <c r="B5" s="152" t="s">
        <v>773</v>
      </c>
    </row>
    <row r="6" spans="1:2" x14ac:dyDescent="0.35">
      <c r="A6" s="151">
        <v>5</v>
      </c>
      <c r="B6" s="152" t="s">
        <v>774</v>
      </c>
    </row>
    <row r="7" spans="1:2" ht="26" x14ac:dyDescent="0.35">
      <c r="A7" s="151">
        <v>6</v>
      </c>
      <c r="B7" s="152" t="s">
        <v>778</v>
      </c>
    </row>
    <row r="8" spans="1:2" ht="26" x14ac:dyDescent="0.35">
      <c r="A8" s="151">
        <v>7</v>
      </c>
      <c r="B8" s="152" t="s">
        <v>779</v>
      </c>
    </row>
    <row r="9" spans="1:2" x14ac:dyDescent="0.35">
      <c r="A9" s="151">
        <v>8</v>
      </c>
      <c r="B9" s="152" t="s">
        <v>780</v>
      </c>
    </row>
    <row r="10" spans="1:2" ht="26" x14ac:dyDescent="0.35">
      <c r="A10" s="151">
        <v>9</v>
      </c>
      <c r="B10" s="152" t="s">
        <v>781</v>
      </c>
    </row>
    <row r="11" spans="1:2" x14ac:dyDescent="0.35">
      <c r="A11" s="151">
        <v>10</v>
      </c>
      <c r="B11" s="152" t="s">
        <v>782</v>
      </c>
    </row>
    <row r="12" spans="1:2" x14ac:dyDescent="0.35">
      <c r="A12" s="151">
        <v>11</v>
      </c>
      <c r="B12" s="152" t="s">
        <v>783</v>
      </c>
    </row>
    <row r="13" spans="1:2" x14ac:dyDescent="0.35">
      <c r="A13" s="151">
        <v>12</v>
      </c>
      <c r="B13" s="152" t="s">
        <v>57</v>
      </c>
    </row>
    <row r="14" spans="1:2" x14ac:dyDescent="0.35">
      <c r="A14" s="151">
        <v>13</v>
      </c>
      <c r="B14" s="152" t="s">
        <v>784</v>
      </c>
    </row>
    <row r="15" spans="1:2" x14ac:dyDescent="0.35">
      <c r="A15" s="151">
        <v>14</v>
      </c>
      <c r="B15" s="152" t="s">
        <v>730</v>
      </c>
    </row>
    <row r="16" spans="1:2" x14ac:dyDescent="0.35">
      <c r="A16" s="151">
        <v>15</v>
      </c>
      <c r="B16" s="152" t="s">
        <v>785</v>
      </c>
    </row>
    <row r="17" spans="1:2" x14ac:dyDescent="0.35">
      <c r="A17" s="151">
        <v>16</v>
      </c>
      <c r="B17" s="152" t="s">
        <v>726</v>
      </c>
    </row>
    <row r="18" spans="1:2" x14ac:dyDescent="0.35">
      <c r="A18" s="151">
        <v>17</v>
      </c>
      <c r="B18" s="152" t="s">
        <v>652</v>
      </c>
    </row>
    <row r="19" spans="1:2" x14ac:dyDescent="0.35">
      <c r="A19" s="151">
        <v>18</v>
      </c>
      <c r="B19" s="152" t="s">
        <v>736</v>
      </c>
    </row>
    <row r="22" spans="1:2" x14ac:dyDescent="0.35">
      <c r="B22" s="210" t="s">
        <v>800</v>
      </c>
    </row>
    <row r="23" spans="1:2" x14ac:dyDescent="0.35">
      <c r="B23" s="210" t="s">
        <v>801</v>
      </c>
    </row>
  </sheetData>
  <hyperlinks>
    <hyperlink ref="B22" location="'Справочник временных затрат'!A1" display="В начало" xr:uid="{8F0D5D19-607E-42E9-B27A-8781D64F96B8}"/>
    <hyperlink ref="B23" location="Содержание!A1" display="Перейти к &quot;Содержанию&quot;" xr:uid="{C9B49F46-EAC3-4F80-B8DA-C269922C55D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D180"/>
  <sheetViews>
    <sheetView showGridLines="0" zoomScale="70" zoomScaleNormal="70" workbookViewId="0">
      <pane xSplit="1" ySplit="1" topLeftCell="B143" activePane="bottomRight" state="frozen"/>
      <selection pane="topRight"/>
      <selection pane="bottomLeft"/>
      <selection pane="bottomRight" activeCell="F104" sqref="F104"/>
    </sheetView>
  </sheetViews>
  <sheetFormatPr defaultRowHeight="15.5" x14ac:dyDescent="0.35"/>
  <cols>
    <col min="1" max="1" width="2" style="34" customWidth="1"/>
    <col min="2" max="2" width="34" style="34" customWidth="1"/>
    <col min="3" max="3" width="74" style="34" customWidth="1"/>
    <col min="4" max="4" width="50" style="34" customWidth="1"/>
    <col min="5" max="5" width="3" style="34" customWidth="1"/>
    <col min="6" max="13" width="8.7265625" style="34" customWidth="1"/>
    <col min="14" max="16384" width="8.7265625" style="34"/>
  </cols>
  <sheetData>
    <row r="1" spans="2:4" ht="38" customHeight="1" x14ac:dyDescent="0.35">
      <c r="B1" s="419" t="s">
        <v>30</v>
      </c>
      <c r="C1" s="420"/>
      <c r="D1" s="421"/>
    </row>
    <row r="2" spans="2:4" ht="27" customHeight="1" x14ac:dyDescent="0.35">
      <c r="B2" s="426" t="s">
        <v>31</v>
      </c>
      <c r="C2" s="420"/>
      <c r="D2" s="421"/>
    </row>
    <row r="3" spans="2:4" ht="50" customHeight="1" x14ac:dyDescent="0.35">
      <c r="B3" s="427" t="s">
        <v>32</v>
      </c>
      <c r="C3" s="423"/>
      <c r="D3" s="424"/>
    </row>
    <row r="4" spans="2:4" ht="30" customHeight="1" x14ac:dyDescent="0.35">
      <c r="B4" s="427" t="s">
        <v>33</v>
      </c>
      <c r="C4" s="423"/>
      <c r="D4" s="424"/>
    </row>
    <row r="5" spans="2:4" ht="41" customHeight="1" x14ac:dyDescent="0.35">
      <c r="B5" s="427" t="s">
        <v>34</v>
      </c>
      <c r="C5" s="423"/>
      <c r="D5" s="424"/>
    </row>
    <row r="6" spans="2:4" ht="35" customHeight="1" x14ac:dyDescent="0.35">
      <c r="B6" s="427" t="s">
        <v>35</v>
      </c>
      <c r="C6" s="423"/>
      <c r="D6" s="424"/>
    </row>
    <row r="7" spans="2:4" ht="30" customHeight="1" x14ac:dyDescent="0.35">
      <c r="B7" s="427" t="s">
        <v>36</v>
      </c>
      <c r="C7" s="423"/>
      <c r="D7" s="424"/>
    </row>
    <row r="8" spans="2:4" ht="52" customHeight="1" x14ac:dyDescent="0.35">
      <c r="B8" s="425" t="s">
        <v>37</v>
      </c>
      <c r="C8" s="423"/>
      <c r="D8" s="424"/>
    </row>
    <row r="9" spans="2:4" ht="7" customHeight="1" x14ac:dyDescent="0.35"/>
    <row r="10" spans="2:4" ht="27" customHeight="1" x14ac:dyDescent="0.35">
      <c r="B10" s="426" t="s">
        <v>38</v>
      </c>
      <c r="C10" s="420"/>
      <c r="D10" s="421"/>
    </row>
    <row r="11" spans="2:4" ht="74" customHeight="1" x14ac:dyDescent="0.35">
      <c r="B11" s="422" t="s">
        <v>39</v>
      </c>
      <c r="C11" s="423"/>
      <c r="D11" s="424"/>
    </row>
    <row r="12" spans="2:4" ht="25" customHeight="1" x14ac:dyDescent="0.35">
      <c r="B12" s="41" t="s">
        <v>40</v>
      </c>
      <c r="C12" s="41" t="s">
        <v>41</v>
      </c>
      <c r="D12" s="41" t="s">
        <v>42</v>
      </c>
    </row>
    <row r="13" spans="2:4" ht="41" customHeight="1" x14ac:dyDescent="0.35">
      <c r="B13" s="42" t="s">
        <v>43</v>
      </c>
      <c r="C13" s="42" t="s">
        <v>44</v>
      </c>
      <c r="D13" s="42" t="s">
        <v>45</v>
      </c>
    </row>
    <row r="14" spans="2:4" ht="40" customHeight="1" x14ac:dyDescent="0.35">
      <c r="B14" s="42" t="s">
        <v>46</v>
      </c>
      <c r="C14" s="42" t="s">
        <v>47</v>
      </c>
      <c r="D14" s="42" t="s">
        <v>48</v>
      </c>
    </row>
    <row r="15" spans="2:4" ht="37" customHeight="1" x14ac:dyDescent="0.35">
      <c r="B15" s="42" t="s">
        <v>49</v>
      </c>
      <c r="C15" s="42" t="s">
        <v>50</v>
      </c>
      <c r="D15" s="42" t="s">
        <v>51</v>
      </c>
    </row>
    <row r="16" spans="2:4" ht="38" customHeight="1" x14ac:dyDescent="0.35">
      <c r="B16" s="42" t="s">
        <v>52</v>
      </c>
      <c r="C16" s="42" t="s">
        <v>53</v>
      </c>
      <c r="D16" s="42" t="s">
        <v>54</v>
      </c>
    </row>
    <row r="17" spans="2:4" ht="43" customHeight="1" x14ac:dyDescent="0.35">
      <c r="B17" s="42" t="s">
        <v>20</v>
      </c>
      <c r="C17" s="42" t="s">
        <v>55</v>
      </c>
      <c r="D17" s="42" t="s">
        <v>56</v>
      </c>
    </row>
    <row r="18" spans="2:4" ht="43" customHeight="1" x14ac:dyDescent="0.35">
      <c r="B18" s="42" t="s">
        <v>57</v>
      </c>
      <c r="C18" s="42" t="s">
        <v>58</v>
      </c>
      <c r="D18" s="42" t="s">
        <v>59</v>
      </c>
    </row>
    <row r="19" spans="2:4" ht="36" customHeight="1" x14ac:dyDescent="0.35">
      <c r="B19" s="42" t="s">
        <v>60</v>
      </c>
      <c r="C19" s="42" t="s">
        <v>61</v>
      </c>
      <c r="D19" s="42" t="s">
        <v>62</v>
      </c>
    </row>
    <row r="20" spans="2:4" ht="34" customHeight="1" x14ac:dyDescent="0.35">
      <c r="B20" s="42" t="s">
        <v>63</v>
      </c>
      <c r="C20" s="42" t="s">
        <v>64</v>
      </c>
      <c r="D20" s="42" t="s">
        <v>65</v>
      </c>
    </row>
    <row r="21" spans="2:4" ht="37" customHeight="1" x14ac:dyDescent="0.35">
      <c r="B21" s="42" t="s">
        <v>66</v>
      </c>
      <c r="C21" s="42" t="s">
        <v>67</v>
      </c>
      <c r="D21" s="42" t="s">
        <v>68</v>
      </c>
    </row>
    <row r="22" spans="2:4" ht="34" customHeight="1" x14ac:dyDescent="0.35">
      <c r="B22" s="42" t="s">
        <v>69</v>
      </c>
      <c r="C22" s="42" t="s">
        <v>70</v>
      </c>
      <c r="D22" s="42" t="s">
        <v>71</v>
      </c>
    </row>
    <row r="23" spans="2:4" ht="53" customHeight="1" x14ac:dyDescent="0.35">
      <c r="B23" s="425" t="s">
        <v>72</v>
      </c>
      <c r="C23" s="423"/>
      <c r="D23" s="424"/>
    </row>
    <row r="24" spans="2:4" ht="7" customHeight="1" x14ac:dyDescent="0.35"/>
    <row r="25" spans="2:4" ht="27" customHeight="1" x14ac:dyDescent="0.35">
      <c r="B25" s="426" t="s">
        <v>73</v>
      </c>
      <c r="C25" s="420"/>
      <c r="D25" s="421"/>
    </row>
    <row r="26" spans="2:4" ht="25" customHeight="1" x14ac:dyDescent="0.35">
      <c r="B26" s="41" t="s">
        <v>74</v>
      </c>
      <c r="C26" s="41" t="s">
        <v>75</v>
      </c>
      <c r="D26" s="41" t="s">
        <v>76</v>
      </c>
    </row>
    <row r="27" spans="2:4" ht="38" customHeight="1" x14ac:dyDescent="0.35">
      <c r="B27" s="42" t="s">
        <v>77</v>
      </c>
      <c r="C27" s="42" t="s">
        <v>78</v>
      </c>
      <c r="D27" s="42" t="s">
        <v>79</v>
      </c>
    </row>
    <row r="28" spans="2:4" ht="29" customHeight="1" x14ac:dyDescent="0.35">
      <c r="B28" s="42" t="s">
        <v>80</v>
      </c>
      <c r="C28" s="42" t="s">
        <v>81</v>
      </c>
      <c r="D28" s="42" t="s">
        <v>82</v>
      </c>
    </row>
    <row r="29" spans="2:4" ht="31" customHeight="1" x14ac:dyDescent="0.35">
      <c r="B29" s="42" t="s">
        <v>83</v>
      </c>
      <c r="C29" s="42" t="s">
        <v>84</v>
      </c>
      <c r="D29" s="42" t="s">
        <v>85</v>
      </c>
    </row>
    <row r="30" spans="2:4" ht="40" customHeight="1" x14ac:dyDescent="0.35">
      <c r="B30" s="42" t="s">
        <v>86</v>
      </c>
      <c r="C30" s="42" t="s">
        <v>87</v>
      </c>
      <c r="D30" s="42" t="s">
        <v>88</v>
      </c>
    </row>
    <row r="31" spans="2:4" ht="34" customHeight="1" x14ac:dyDescent="0.35">
      <c r="B31" s="42" t="s">
        <v>89</v>
      </c>
      <c r="C31" s="42" t="s">
        <v>90</v>
      </c>
      <c r="D31" s="42" t="s">
        <v>91</v>
      </c>
    </row>
    <row r="32" spans="2:4" ht="48" customHeight="1" x14ac:dyDescent="0.35">
      <c r="B32" s="425" t="s">
        <v>92</v>
      </c>
      <c r="C32" s="423"/>
      <c r="D32" s="424"/>
    </row>
    <row r="33" spans="2:4" ht="7" customHeight="1" x14ac:dyDescent="0.35"/>
    <row r="34" spans="2:4" ht="27" customHeight="1" x14ac:dyDescent="0.35">
      <c r="B34" s="426" t="s">
        <v>93</v>
      </c>
      <c r="C34" s="420"/>
      <c r="D34" s="421"/>
    </row>
    <row r="35" spans="2:4" ht="24" customHeight="1" x14ac:dyDescent="0.35">
      <c r="B35" s="428" t="s">
        <v>94</v>
      </c>
      <c r="C35" s="423"/>
      <c r="D35" s="424"/>
    </row>
    <row r="36" spans="2:4" ht="25" customHeight="1" x14ac:dyDescent="0.35">
      <c r="B36" s="41" t="s">
        <v>95</v>
      </c>
      <c r="C36" s="41" t="s">
        <v>96</v>
      </c>
      <c r="D36" s="41" t="s">
        <v>97</v>
      </c>
    </row>
    <row r="37" spans="2:4" ht="30" customHeight="1" x14ac:dyDescent="0.35">
      <c r="B37" s="42" t="s">
        <v>98</v>
      </c>
      <c r="C37" s="42" t="s">
        <v>99</v>
      </c>
      <c r="D37" s="42" t="s">
        <v>100</v>
      </c>
    </row>
    <row r="38" spans="2:4" ht="38" customHeight="1" x14ac:dyDescent="0.35">
      <c r="B38" s="42" t="s">
        <v>101</v>
      </c>
      <c r="C38" s="42" t="s">
        <v>102</v>
      </c>
      <c r="D38" s="42" t="s">
        <v>103</v>
      </c>
    </row>
    <row r="39" spans="2:4" ht="28" customHeight="1" x14ac:dyDescent="0.35">
      <c r="B39" s="42" t="s">
        <v>104</v>
      </c>
      <c r="C39" s="42" t="s">
        <v>105</v>
      </c>
      <c r="D39" s="42" t="s">
        <v>106</v>
      </c>
    </row>
    <row r="40" spans="2:4" ht="32" customHeight="1" x14ac:dyDescent="0.35">
      <c r="B40" s="42" t="s">
        <v>107</v>
      </c>
      <c r="C40" s="42" t="s">
        <v>108</v>
      </c>
      <c r="D40" s="42" t="s">
        <v>109</v>
      </c>
    </row>
    <row r="41" spans="2:4" ht="31" customHeight="1" x14ac:dyDescent="0.35">
      <c r="B41" s="42" t="s">
        <v>110</v>
      </c>
      <c r="C41" s="42" t="s">
        <v>111</v>
      </c>
      <c r="D41" s="42" t="s">
        <v>112</v>
      </c>
    </row>
    <row r="42" spans="2:4" ht="30" customHeight="1" x14ac:dyDescent="0.35">
      <c r="B42" s="42" t="s">
        <v>113</v>
      </c>
      <c r="C42" s="42" t="s">
        <v>114</v>
      </c>
      <c r="D42" s="42" t="s">
        <v>115</v>
      </c>
    </row>
    <row r="43" spans="2:4" ht="30" customHeight="1" x14ac:dyDescent="0.35">
      <c r="B43" s="42" t="s">
        <v>116</v>
      </c>
      <c r="C43" s="42" t="s">
        <v>117</v>
      </c>
      <c r="D43" s="42" t="s">
        <v>118</v>
      </c>
    </row>
    <row r="44" spans="2:4" ht="28" customHeight="1" x14ac:dyDescent="0.35">
      <c r="B44" s="42" t="s">
        <v>119</v>
      </c>
      <c r="C44" s="42" t="s">
        <v>120</v>
      </c>
      <c r="D44" s="42" t="s">
        <v>121</v>
      </c>
    </row>
    <row r="45" spans="2:4" ht="29" customHeight="1" x14ac:dyDescent="0.35">
      <c r="B45" s="42" t="s">
        <v>122</v>
      </c>
      <c r="C45" s="42" t="s">
        <v>123</v>
      </c>
      <c r="D45" s="42" t="s">
        <v>124</v>
      </c>
    </row>
    <row r="46" spans="2:4" ht="24" customHeight="1" x14ac:dyDescent="0.35">
      <c r="B46" s="428" t="s">
        <v>125</v>
      </c>
      <c r="C46" s="423"/>
      <c r="D46" s="424"/>
    </row>
    <row r="47" spans="2:4" ht="25" customHeight="1" x14ac:dyDescent="0.35">
      <c r="B47" s="41" t="s">
        <v>95</v>
      </c>
      <c r="C47" s="41" t="s">
        <v>96</v>
      </c>
      <c r="D47" s="41" t="s">
        <v>97</v>
      </c>
    </row>
    <row r="48" spans="2:4" ht="28" customHeight="1" x14ac:dyDescent="0.35">
      <c r="B48" s="42" t="s">
        <v>126</v>
      </c>
      <c r="C48" s="42" t="s">
        <v>127</v>
      </c>
      <c r="D48" s="42" t="s">
        <v>128</v>
      </c>
    </row>
    <row r="49" spans="2:4" ht="31" customHeight="1" x14ac:dyDescent="0.35">
      <c r="B49" s="42" t="s">
        <v>129</v>
      </c>
      <c r="C49" s="42" t="s">
        <v>130</v>
      </c>
      <c r="D49" s="42" t="s">
        <v>131</v>
      </c>
    </row>
    <row r="50" spans="2:4" ht="35" customHeight="1" x14ac:dyDescent="0.35">
      <c r="B50" s="42" t="s">
        <v>132</v>
      </c>
      <c r="C50" s="42" t="s">
        <v>133</v>
      </c>
      <c r="D50" s="42" t="s">
        <v>134</v>
      </c>
    </row>
    <row r="51" spans="2:4" ht="28" customHeight="1" x14ac:dyDescent="0.35">
      <c r="B51" s="42" t="s">
        <v>135</v>
      </c>
      <c r="C51" s="42" t="s">
        <v>136</v>
      </c>
      <c r="D51" s="42" t="s">
        <v>137</v>
      </c>
    </row>
    <row r="52" spans="2:4" ht="31" customHeight="1" x14ac:dyDescent="0.35">
      <c r="B52" s="42" t="s">
        <v>138</v>
      </c>
      <c r="C52" s="42" t="s">
        <v>139</v>
      </c>
      <c r="D52" s="42" t="s">
        <v>140</v>
      </c>
    </row>
    <row r="53" spans="2:4" ht="29" customHeight="1" x14ac:dyDescent="0.35">
      <c r="B53" s="42" t="s">
        <v>141</v>
      </c>
      <c r="C53" s="42" t="s">
        <v>142</v>
      </c>
      <c r="D53" s="42" t="s">
        <v>143</v>
      </c>
    </row>
    <row r="54" spans="2:4" ht="7" customHeight="1" x14ac:dyDescent="0.35"/>
    <row r="55" spans="2:4" ht="27" customHeight="1" x14ac:dyDescent="0.35">
      <c r="B55" s="426" t="s">
        <v>144</v>
      </c>
      <c r="C55" s="420"/>
      <c r="D55" s="421"/>
    </row>
    <row r="56" spans="2:4" ht="59" customHeight="1" x14ac:dyDescent="0.35">
      <c r="B56" s="422" t="s">
        <v>145</v>
      </c>
      <c r="C56" s="423"/>
      <c r="D56" s="424"/>
    </row>
    <row r="57" spans="2:4" ht="25" customHeight="1" x14ac:dyDescent="0.35">
      <c r="B57" s="41" t="s">
        <v>146</v>
      </c>
      <c r="C57" s="41" t="s">
        <v>147</v>
      </c>
      <c r="D57" s="41" t="s">
        <v>148</v>
      </c>
    </row>
    <row r="58" spans="2:4" ht="32" customHeight="1" x14ac:dyDescent="0.35">
      <c r="B58" s="42" t="s">
        <v>149</v>
      </c>
      <c r="C58" s="42" t="s">
        <v>150</v>
      </c>
      <c r="D58" s="42" t="s">
        <v>151</v>
      </c>
    </row>
    <row r="59" spans="2:4" ht="35" customHeight="1" x14ac:dyDescent="0.35">
      <c r="B59" s="42" t="s">
        <v>152</v>
      </c>
      <c r="C59" s="42" t="s">
        <v>153</v>
      </c>
      <c r="D59" s="42" t="s">
        <v>154</v>
      </c>
    </row>
    <row r="60" spans="2:4" ht="34" customHeight="1" x14ac:dyDescent="0.35">
      <c r="B60" s="42" t="s">
        <v>155</v>
      </c>
      <c r="C60" s="42" t="s">
        <v>156</v>
      </c>
      <c r="D60" s="42" t="s">
        <v>157</v>
      </c>
    </row>
    <row r="61" spans="2:4" ht="34" customHeight="1" x14ac:dyDescent="0.35">
      <c r="B61" s="42" t="s">
        <v>158</v>
      </c>
      <c r="C61" s="42" t="s">
        <v>17</v>
      </c>
      <c r="D61" s="42" t="s">
        <v>159</v>
      </c>
    </row>
    <row r="62" spans="2:4" ht="36" customHeight="1" x14ac:dyDescent="0.35">
      <c r="B62" s="42" t="s">
        <v>160</v>
      </c>
      <c r="C62" s="42" t="s">
        <v>20</v>
      </c>
      <c r="D62" s="42" t="s">
        <v>161</v>
      </c>
    </row>
    <row r="63" spans="2:4" ht="24" customHeight="1" x14ac:dyDescent="0.35">
      <c r="B63" s="428" t="s">
        <v>162</v>
      </c>
      <c r="C63" s="423"/>
      <c r="D63" s="424"/>
    </row>
    <row r="64" spans="2:4" ht="25" customHeight="1" x14ac:dyDescent="0.35">
      <c r="B64" s="41" t="s">
        <v>163</v>
      </c>
      <c r="C64" s="41" t="s">
        <v>164</v>
      </c>
      <c r="D64" s="41" t="s">
        <v>165</v>
      </c>
    </row>
    <row r="65" spans="2:4" ht="40" customHeight="1" x14ac:dyDescent="0.35">
      <c r="B65" s="42" t="s">
        <v>166</v>
      </c>
      <c r="C65" s="42" t="s">
        <v>167</v>
      </c>
      <c r="D65" s="42" t="s">
        <v>168</v>
      </c>
    </row>
    <row r="66" spans="2:4" ht="56" customHeight="1" x14ac:dyDescent="0.35">
      <c r="B66" s="42" t="s">
        <v>153</v>
      </c>
      <c r="C66" s="42" t="s">
        <v>169</v>
      </c>
      <c r="D66" s="42" t="s">
        <v>170</v>
      </c>
    </row>
    <row r="67" spans="2:4" ht="45" customHeight="1" x14ac:dyDescent="0.35">
      <c r="B67" s="42" t="s">
        <v>156</v>
      </c>
      <c r="C67" s="42" t="s">
        <v>171</v>
      </c>
      <c r="D67" s="42" t="s">
        <v>172</v>
      </c>
    </row>
    <row r="68" spans="2:4" ht="32" customHeight="1" x14ac:dyDescent="0.35">
      <c r="B68" s="42" t="s">
        <v>17</v>
      </c>
      <c r="C68" s="42" t="s">
        <v>173</v>
      </c>
      <c r="D68" s="42" t="s">
        <v>174</v>
      </c>
    </row>
    <row r="69" spans="2:4" ht="39" customHeight="1" x14ac:dyDescent="0.35">
      <c r="B69" s="42" t="s">
        <v>175</v>
      </c>
      <c r="C69" s="42" t="s">
        <v>176</v>
      </c>
      <c r="D69" s="42" t="s">
        <v>177</v>
      </c>
    </row>
    <row r="70" spans="2:4" ht="39" customHeight="1" x14ac:dyDescent="0.35">
      <c r="B70" s="42" t="s">
        <v>178</v>
      </c>
      <c r="C70" s="42" t="s">
        <v>179</v>
      </c>
      <c r="D70" s="42" t="s">
        <v>180</v>
      </c>
    </row>
    <row r="71" spans="2:4" ht="34" customHeight="1" x14ac:dyDescent="0.35">
      <c r="B71" s="42" t="s">
        <v>181</v>
      </c>
      <c r="C71" s="42" t="s">
        <v>182</v>
      </c>
      <c r="D71" s="42" t="s">
        <v>183</v>
      </c>
    </row>
    <row r="72" spans="2:4" ht="44" customHeight="1" x14ac:dyDescent="0.35">
      <c r="B72" s="425" t="s">
        <v>184</v>
      </c>
      <c r="C72" s="423"/>
      <c r="D72" s="424"/>
    </row>
    <row r="73" spans="2:4" ht="24" customHeight="1" x14ac:dyDescent="0.35">
      <c r="B73" s="428" t="s">
        <v>185</v>
      </c>
      <c r="C73" s="423"/>
      <c r="D73" s="424"/>
    </row>
    <row r="74" spans="2:4" ht="25" customHeight="1" x14ac:dyDescent="0.35">
      <c r="B74" s="41" t="s">
        <v>186</v>
      </c>
      <c r="C74" s="41" t="s">
        <v>163</v>
      </c>
      <c r="D74" s="41" t="s">
        <v>187</v>
      </c>
    </row>
    <row r="75" spans="2:4" ht="36" customHeight="1" x14ac:dyDescent="0.35">
      <c r="B75" s="42" t="s">
        <v>188</v>
      </c>
      <c r="C75" s="42" t="s">
        <v>166</v>
      </c>
      <c r="D75" s="42" t="s">
        <v>189</v>
      </c>
    </row>
    <row r="76" spans="2:4" ht="38" customHeight="1" x14ac:dyDescent="0.35">
      <c r="B76" s="42" t="s">
        <v>190</v>
      </c>
      <c r="C76" s="42" t="s">
        <v>156</v>
      </c>
      <c r="D76" s="42" t="s">
        <v>191</v>
      </c>
    </row>
    <row r="77" spans="2:4" ht="36" customHeight="1" x14ac:dyDescent="0.35">
      <c r="B77" s="42" t="s">
        <v>192</v>
      </c>
      <c r="C77" s="42" t="s">
        <v>153</v>
      </c>
      <c r="D77" s="42" t="s">
        <v>193</v>
      </c>
    </row>
    <row r="78" spans="2:4" ht="36" customHeight="1" x14ac:dyDescent="0.35">
      <c r="B78" s="42" t="s">
        <v>194</v>
      </c>
      <c r="C78" s="42" t="s">
        <v>175</v>
      </c>
      <c r="D78" s="42" t="s">
        <v>195</v>
      </c>
    </row>
    <row r="79" spans="2:4" ht="32" customHeight="1" x14ac:dyDescent="0.35">
      <c r="B79" s="42" t="s">
        <v>196</v>
      </c>
      <c r="C79" s="42" t="s">
        <v>178</v>
      </c>
      <c r="D79" s="42" t="s">
        <v>197</v>
      </c>
    </row>
    <row r="80" spans="2:4" ht="38" customHeight="1" x14ac:dyDescent="0.35">
      <c r="B80" s="42" t="s">
        <v>198</v>
      </c>
      <c r="C80" s="42" t="s">
        <v>153</v>
      </c>
      <c r="D80" s="42" t="s">
        <v>199</v>
      </c>
    </row>
    <row r="81" spans="2:4" ht="7" customHeight="1" x14ac:dyDescent="0.35"/>
    <row r="82" spans="2:4" ht="27" customHeight="1" x14ac:dyDescent="0.35">
      <c r="B82" s="426" t="s">
        <v>200</v>
      </c>
      <c r="C82" s="420"/>
      <c r="D82" s="421"/>
    </row>
    <row r="83" spans="2:4" ht="65" customHeight="1" x14ac:dyDescent="0.35">
      <c r="B83" s="422" t="s">
        <v>201</v>
      </c>
      <c r="C83" s="423"/>
      <c r="D83" s="424"/>
    </row>
    <row r="84" spans="2:4" ht="25" customHeight="1" x14ac:dyDescent="0.35">
      <c r="B84" s="41" t="s">
        <v>202</v>
      </c>
      <c r="C84" s="41" t="s">
        <v>203</v>
      </c>
      <c r="D84" s="41" t="s">
        <v>204</v>
      </c>
    </row>
    <row r="85" spans="2:4" ht="36" customHeight="1" x14ac:dyDescent="0.35">
      <c r="B85" s="42" t="s">
        <v>205</v>
      </c>
      <c r="C85" s="42" t="s">
        <v>206</v>
      </c>
      <c r="D85" s="42" t="s">
        <v>207</v>
      </c>
    </row>
    <row r="86" spans="2:4" ht="45" customHeight="1" x14ac:dyDescent="0.35">
      <c r="B86" s="42" t="s">
        <v>208</v>
      </c>
      <c r="C86" s="42" t="s">
        <v>209</v>
      </c>
      <c r="D86" s="42" t="s">
        <v>210</v>
      </c>
    </row>
    <row r="87" spans="2:4" ht="44" customHeight="1" x14ac:dyDescent="0.35">
      <c r="B87" s="42" t="s">
        <v>211</v>
      </c>
      <c r="C87" s="42" t="s">
        <v>212</v>
      </c>
      <c r="D87" s="42" t="s">
        <v>213</v>
      </c>
    </row>
    <row r="88" spans="2:4" ht="36" customHeight="1" x14ac:dyDescent="0.35">
      <c r="B88" s="42" t="s">
        <v>214</v>
      </c>
      <c r="C88" s="42" t="s">
        <v>215</v>
      </c>
      <c r="D88" s="42" t="s">
        <v>216</v>
      </c>
    </row>
    <row r="89" spans="2:4" ht="42" customHeight="1" x14ac:dyDescent="0.35">
      <c r="B89" s="42" t="s">
        <v>217</v>
      </c>
      <c r="C89" s="42" t="s">
        <v>218</v>
      </c>
      <c r="D89" s="42" t="s">
        <v>219</v>
      </c>
    </row>
    <row r="90" spans="2:4" ht="72" customHeight="1" x14ac:dyDescent="0.35">
      <c r="B90" s="425" t="s">
        <v>220</v>
      </c>
      <c r="C90" s="423"/>
      <c r="D90" s="424"/>
    </row>
    <row r="91" spans="2:4" ht="7" customHeight="1" x14ac:dyDescent="0.35"/>
    <row r="92" spans="2:4" ht="27" customHeight="1" x14ac:dyDescent="0.35">
      <c r="B92" s="426" t="s">
        <v>221</v>
      </c>
      <c r="C92" s="420"/>
      <c r="D92" s="421"/>
    </row>
    <row r="93" spans="2:4" ht="58" customHeight="1" x14ac:dyDescent="0.35">
      <c r="B93" s="422" t="s">
        <v>222</v>
      </c>
      <c r="C93" s="423"/>
      <c r="D93" s="424"/>
    </row>
    <row r="94" spans="2:4" ht="25" customHeight="1" x14ac:dyDescent="0.35">
      <c r="B94" s="41" t="s">
        <v>223</v>
      </c>
      <c r="C94" s="41" t="s">
        <v>224</v>
      </c>
      <c r="D94" s="41" t="s">
        <v>225</v>
      </c>
    </row>
    <row r="95" spans="2:4" ht="31" customHeight="1" x14ac:dyDescent="0.35">
      <c r="B95" s="42" t="s">
        <v>226</v>
      </c>
      <c r="C95" s="42" t="s">
        <v>227</v>
      </c>
      <c r="D95" s="42" t="s">
        <v>228</v>
      </c>
    </row>
    <row r="96" spans="2:4" ht="36" customHeight="1" x14ac:dyDescent="0.35">
      <c r="B96" s="42" t="s">
        <v>229</v>
      </c>
      <c r="C96" s="42" t="s">
        <v>230</v>
      </c>
      <c r="D96" s="42" t="s">
        <v>231</v>
      </c>
    </row>
    <row r="97" spans="2:4" ht="40" customHeight="1" x14ac:dyDescent="0.35">
      <c r="B97" s="42" t="s">
        <v>232</v>
      </c>
      <c r="C97" s="42" t="s">
        <v>233</v>
      </c>
      <c r="D97" s="42" t="s">
        <v>234</v>
      </c>
    </row>
    <row r="98" spans="2:4" ht="33" customHeight="1" x14ac:dyDescent="0.35">
      <c r="B98" s="42" t="s">
        <v>235</v>
      </c>
      <c r="C98" s="42" t="s">
        <v>236</v>
      </c>
      <c r="D98" s="42" t="s">
        <v>237</v>
      </c>
    </row>
    <row r="99" spans="2:4" ht="32" customHeight="1" x14ac:dyDescent="0.35">
      <c r="B99" s="42" t="s">
        <v>238</v>
      </c>
      <c r="C99" s="42" t="s">
        <v>239</v>
      </c>
      <c r="D99" s="42" t="s">
        <v>240</v>
      </c>
    </row>
    <row r="100" spans="2:4" ht="57" customHeight="1" x14ac:dyDescent="0.35">
      <c r="B100" s="425" t="s">
        <v>241</v>
      </c>
      <c r="C100" s="423"/>
      <c r="D100" s="424"/>
    </row>
    <row r="101" spans="2:4" ht="7" customHeight="1" x14ac:dyDescent="0.35"/>
    <row r="102" spans="2:4" ht="27" customHeight="1" x14ac:dyDescent="0.35">
      <c r="B102" s="426" t="s">
        <v>242</v>
      </c>
      <c r="C102" s="420"/>
      <c r="D102" s="421"/>
    </row>
    <row r="103" spans="2:4" ht="52" customHeight="1" x14ac:dyDescent="0.35">
      <c r="B103" s="422" t="s">
        <v>243</v>
      </c>
      <c r="C103" s="423"/>
      <c r="D103" s="424"/>
    </row>
    <row r="104" spans="2:4" ht="25" customHeight="1" x14ac:dyDescent="0.35">
      <c r="B104" s="41" t="s">
        <v>244</v>
      </c>
      <c r="C104" s="41" t="s">
        <v>245</v>
      </c>
      <c r="D104" s="41" t="s">
        <v>246</v>
      </c>
    </row>
    <row r="105" spans="2:4" ht="31" customHeight="1" x14ac:dyDescent="0.35">
      <c r="B105" s="42" t="s">
        <v>247</v>
      </c>
      <c r="C105" s="42" t="s">
        <v>248</v>
      </c>
      <c r="D105" s="42" t="s">
        <v>249</v>
      </c>
    </row>
    <row r="106" spans="2:4" ht="31" customHeight="1" x14ac:dyDescent="0.35">
      <c r="B106" s="42" t="s">
        <v>250</v>
      </c>
      <c r="C106" s="42" t="s">
        <v>251</v>
      </c>
      <c r="D106" s="42" t="s">
        <v>252</v>
      </c>
    </row>
    <row r="107" spans="2:4" ht="32" customHeight="1" x14ac:dyDescent="0.35">
      <c r="B107" s="42" t="s">
        <v>253</v>
      </c>
      <c r="C107" s="42" t="s">
        <v>254</v>
      </c>
      <c r="D107" s="42" t="s">
        <v>255</v>
      </c>
    </row>
    <row r="108" spans="2:4" ht="42" customHeight="1" x14ac:dyDescent="0.35">
      <c r="B108" s="42" t="s">
        <v>256</v>
      </c>
      <c r="C108" s="42" t="s">
        <v>257</v>
      </c>
      <c r="D108" s="42" t="s">
        <v>258</v>
      </c>
    </row>
    <row r="109" spans="2:4" ht="38" customHeight="1" x14ac:dyDescent="0.35">
      <c r="B109" s="42" t="s">
        <v>259</v>
      </c>
      <c r="C109" s="42" t="s">
        <v>260</v>
      </c>
      <c r="D109" s="42" t="s">
        <v>261</v>
      </c>
    </row>
    <row r="110" spans="2:4" ht="76" customHeight="1" x14ac:dyDescent="0.35">
      <c r="B110" s="425" t="s">
        <v>262</v>
      </c>
      <c r="C110" s="423"/>
      <c r="D110" s="424"/>
    </row>
    <row r="111" spans="2:4" ht="7" customHeight="1" x14ac:dyDescent="0.35"/>
    <row r="112" spans="2:4" ht="27" customHeight="1" x14ac:dyDescent="0.35">
      <c r="B112" s="426" t="s">
        <v>263</v>
      </c>
      <c r="C112" s="420"/>
      <c r="D112" s="421"/>
    </row>
    <row r="113" spans="2:4" ht="41" customHeight="1" x14ac:dyDescent="0.35">
      <c r="B113" s="422" t="s">
        <v>264</v>
      </c>
      <c r="C113" s="423"/>
      <c r="D113" s="424"/>
    </row>
    <row r="114" spans="2:4" ht="25" customHeight="1" x14ac:dyDescent="0.35">
      <c r="B114" s="41" t="s">
        <v>265</v>
      </c>
      <c r="C114" s="41" t="s">
        <v>96</v>
      </c>
      <c r="D114" s="41" t="s">
        <v>266</v>
      </c>
    </row>
    <row r="115" spans="2:4" ht="38" customHeight="1" x14ac:dyDescent="0.35">
      <c r="B115" s="42" t="s">
        <v>267</v>
      </c>
      <c r="C115" s="42" t="s">
        <v>268</v>
      </c>
      <c r="D115" s="42" t="s">
        <v>269</v>
      </c>
    </row>
    <row r="116" spans="2:4" ht="46" customHeight="1" x14ac:dyDescent="0.35">
      <c r="B116" s="42" t="s">
        <v>270</v>
      </c>
      <c r="C116" s="42" t="s">
        <v>271</v>
      </c>
      <c r="D116" s="42" t="s">
        <v>272</v>
      </c>
    </row>
    <row r="117" spans="2:4" ht="38" customHeight="1" x14ac:dyDescent="0.35">
      <c r="B117" s="42" t="s">
        <v>150</v>
      </c>
      <c r="C117" s="42" t="s">
        <v>273</v>
      </c>
      <c r="D117" s="42" t="s">
        <v>274</v>
      </c>
    </row>
    <row r="118" spans="2:4" ht="47" customHeight="1" x14ac:dyDescent="0.35">
      <c r="B118" s="42" t="s">
        <v>153</v>
      </c>
      <c r="C118" s="42" t="s">
        <v>275</v>
      </c>
      <c r="D118" s="42" t="s">
        <v>276</v>
      </c>
    </row>
    <row r="119" spans="2:4" ht="39" customHeight="1" x14ac:dyDescent="0.35">
      <c r="B119" s="42" t="s">
        <v>20</v>
      </c>
      <c r="C119" s="42" t="s">
        <v>277</v>
      </c>
      <c r="D119" s="42" t="s">
        <v>278</v>
      </c>
    </row>
    <row r="120" spans="2:4" ht="40" customHeight="1" x14ac:dyDescent="0.35">
      <c r="B120" s="42" t="s">
        <v>279</v>
      </c>
      <c r="C120" s="42" t="s">
        <v>280</v>
      </c>
      <c r="D120" s="42" t="s">
        <v>281</v>
      </c>
    </row>
    <row r="121" spans="2:4" ht="28" customHeight="1" x14ac:dyDescent="0.35">
      <c r="B121" s="42" t="s">
        <v>282</v>
      </c>
      <c r="C121" s="42" t="s">
        <v>283</v>
      </c>
      <c r="D121" s="42" t="s">
        <v>284</v>
      </c>
    </row>
    <row r="122" spans="2:4" ht="32" customHeight="1" x14ac:dyDescent="0.35">
      <c r="B122" s="42" t="s">
        <v>285</v>
      </c>
      <c r="C122" s="42" t="s">
        <v>286</v>
      </c>
      <c r="D122" s="42" t="s">
        <v>287</v>
      </c>
    </row>
    <row r="123" spans="2:4" ht="35" customHeight="1" x14ac:dyDescent="0.35">
      <c r="B123" s="42" t="s">
        <v>288</v>
      </c>
      <c r="C123" s="42" t="s">
        <v>289</v>
      </c>
      <c r="D123" s="42" t="s">
        <v>290</v>
      </c>
    </row>
    <row r="124" spans="2:4" ht="35" customHeight="1" x14ac:dyDescent="0.35">
      <c r="B124" s="42" t="s">
        <v>291</v>
      </c>
      <c r="C124" s="42" t="s">
        <v>292</v>
      </c>
      <c r="D124" s="42" t="s">
        <v>293</v>
      </c>
    </row>
    <row r="125" spans="2:4" ht="35" customHeight="1" x14ac:dyDescent="0.35">
      <c r="B125" s="42" t="s">
        <v>294</v>
      </c>
      <c r="C125" s="42" t="s">
        <v>295</v>
      </c>
      <c r="D125" s="42" t="s">
        <v>296</v>
      </c>
    </row>
    <row r="126" spans="2:4" ht="24" customHeight="1" x14ac:dyDescent="0.35">
      <c r="B126" s="428" t="s">
        <v>297</v>
      </c>
      <c r="C126" s="423"/>
      <c r="D126" s="424"/>
    </row>
    <row r="127" spans="2:4" ht="25" customHeight="1" x14ac:dyDescent="0.35">
      <c r="B127" s="41" t="s">
        <v>298</v>
      </c>
      <c r="C127" s="41" t="s">
        <v>299</v>
      </c>
      <c r="D127" s="41" t="s">
        <v>300</v>
      </c>
    </row>
    <row r="128" spans="2:4" ht="28" customHeight="1" x14ac:dyDescent="0.35">
      <c r="B128" s="42" t="s">
        <v>301</v>
      </c>
      <c r="C128" s="42" t="s">
        <v>267</v>
      </c>
      <c r="D128" s="42" t="s">
        <v>302</v>
      </c>
    </row>
    <row r="129" spans="2:4" ht="28" customHeight="1" x14ac:dyDescent="0.35">
      <c r="B129" s="42" t="s">
        <v>303</v>
      </c>
      <c r="C129" s="42" t="s">
        <v>270</v>
      </c>
      <c r="D129" s="42" t="s">
        <v>304</v>
      </c>
    </row>
    <row r="130" spans="2:4" ht="28" customHeight="1" x14ac:dyDescent="0.35">
      <c r="B130" s="42" t="s">
        <v>305</v>
      </c>
      <c r="C130" s="42" t="s">
        <v>150</v>
      </c>
      <c r="D130" s="42" t="s">
        <v>306</v>
      </c>
    </row>
    <row r="131" spans="2:4" ht="33" customHeight="1" x14ac:dyDescent="0.35">
      <c r="B131" s="42" t="s">
        <v>307</v>
      </c>
      <c r="C131" s="42" t="s">
        <v>153</v>
      </c>
      <c r="D131" s="42" t="s">
        <v>308</v>
      </c>
    </row>
    <row r="132" spans="2:4" ht="28" customHeight="1" x14ac:dyDescent="0.35">
      <c r="B132" s="42" t="s">
        <v>309</v>
      </c>
      <c r="C132" s="42" t="s">
        <v>20</v>
      </c>
      <c r="D132" s="42" t="s">
        <v>310</v>
      </c>
    </row>
    <row r="133" spans="2:4" ht="28" customHeight="1" x14ac:dyDescent="0.35">
      <c r="B133" s="42" t="s">
        <v>311</v>
      </c>
      <c r="C133" s="42" t="s">
        <v>279</v>
      </c>
      <c r="D133" s="42" t="s">
        <v>312</v>
      </c>
    </row>
    <row r="134" spans="2:4" ht="31" customHeight="1" x14ac:dyDescent="0.35">
      <c r="B134" s="42" t="s">
        <v>313</v>
      </c>
      <c r="C134" s="42" t="s">
        <v>282</v>
      </c>
      <c r="D134" s="42" t="s">
        <v>314</v>
      </c>
    </row>
    <row r="135" spans="2:4" ht="29" customHeight="1" x14ac:dyDescent="0.35">
      <c r="B135" s="42" t="s">
        <v>315</v>
      </c>
      <c r="C135" s="42" t="s">
        <v>316</v>
      </c>
      <c r="D135" s="42" t="s">
        <v>317</v>
      </c>
    </row>
    <row r="136" spans="2:4" ht="29" customHeight="1" x14ac:dyDescent="0.35">
      <c r="B136" s="42" t="s">
        <v>318</v>
      </c>
      <c r="C136" s="42" t="s">
        <v>319</v>
      </c>
      <c r="D136" s="42" t="s">
        <v>320</v>
      </c>
    </row>
    <row r="137" spans="2:4" ht="7" customHeight="1" x14ac:dyDescent="0.35"/>
    <row r="138" spans="2:4" ht="27" customHeight="1" x14ac:dyDescent="0.35">
      <c r="B138" s="426" t="s">
        <v>321</v>
      </c>
      <c r="C138" s="420"/>
      <c r="D138" s="421"/>
    </row>
    <row r="139" spans="2:4" ht="74" customHeight="1" x14ac:dyDescent="0.35">
      <c r="B139" s="422" t="s">
        <v>322</v>
      </c>
      <c r="C139" s="423"/>
      <c r="D139" s="424"/>
    </row>
    <row r="140" spans="2:4" ht="25" customHeight="1" x14ac:dyDescent="0.35">
      <c r="B140" s="41" t="s">
        <v>323</v>
      </c>
      <c r="C140" s="41" t="s">
        <v>324</v>
      </c>
      <c r="D140" s="41" t="s">
        <v>325</v>
      </c>
    </row>
    <row r="141" spans="2:4" ht="39" customHeight="1" x14ac:dyDescent="0.35">
      <c r="B141" s="42" t="s">
        <v>326</v>
      </c>
      <c r="C141" s="42" t="s">
        <v>327</v>
      </c>
      <c r="D141" s="42" t="s">
        <v>328</v>
      </c>
    </row>
    <row r="142" spans="2:4" ht="39" customHeight="1" x14ac:dyDescent="0.35">
      <c r="B142" s="42" t="s">
        <v>329</v>
      </c>
      <c r="C142" s="42" t="s">
        <v>330</v>
      </c>
      <c r="D142" s="42" t="s">
        <v>331</v>
      </c>
    </row>
    <row r="143" spans="2:4" ht="35" customHeight="1" x14ac:dyDescent="0.35">
      <c r="B143" s="42" t="s">
        <v>332</v>
      </c>
      <c r="C143" s="42" t="s">
        <v>333</v>
      </c>
      <c r="D143" s="42" t="s">
        <v>334</v>
      </c>
    </row>
    <row r="144" spans="2:4" ht="33" customHeight="1" x14ac:dyDescent="0.35">
      <c r="B144" s="42" t="s">
        <v>335</v>
      </c>
      <c r="C144" s="42" t="s">
        <v>336</v>
      </c>
      <c r="D144" s="42" t="s">
        <v>337</v>
      </c>
    </row>
    <row r="145" spans="2:4" ht="35" customHeight="1" x14ac:dyDescent="0.35">
      <c r="B145" s="42" t="s">
        <v>338</v>
      </c>
      <c r="C145" s="42" t="s">
        <v>339</v>
      </c>
      <c r="D145" s="42" t="s">
        <v>340</v>
      </c>
    </row>
    <row r="146" spans="2:4" ht="71" customHeight="1" x14ac:dyDescent="0.35">
      <c r="B146" s="425" t="s">
        <v>341</v>
      </c>
      <c r="C146" s="423"/>
      <c r="D146" s="424"/>
    </row>
    <row r="147" spans="2:4" ht="7" customHeight="1" x14ac:dyDescent="0.35"/>
    <row r="148" spans="2:4" ht="27" customHeight="1" x14ac:dyDescent="0.35">
      <c r="B148" s="426" t="s">
        <v>342</v>
      </c>
      <c r="C148" s="420"/>
      <c r="D148" s="421"/>
    </row>
    <row r="149" spans="2:4" ht="25" customHeight="1" x14ac:dyDescent="0.35">
      <c r="B149" s="41" t="s">
        <v>224</v>
      </c>
      <c r="C149" s="41" t="s">
        <v>343</v>
      </c>
      <c r="D149" s="41" t="s">
        <v>344</v>
      </c>
    </row>
    <row r="150" spans="2:4" ht="28" customHeight="1" x14ac:dyDescent="0.35">
      <c r="B150" s="42" t="s">
        <v>101</v>
      </c>
      <c r="C150" s="42" t="s">
        <v>345</v>
      </c>
      <c r="D150" s="42" t="s">
        <v>346</v>
      </c>
    </row>
    <row r="151" spans="2:4" ht="28" customHeight="1" x14ac:dyDescent="0.35">
      <c r="B151" s="42" t="s">
        <v>347</v>
      </c>
      <c r="C151" s="42" t="s">
        <v>348</v>
      </c>
      <c r="D151" s="42" t="s">
        <v>349</v>
      </c>
    </row>
    <row r="152" spans="2:4" ht="28" customHeight="1" x14ac:dyDescent="0.35">
      <c r="B152" s="42" t="s">
        <v>350</v>
      </c>
      <c r="C152" s="42" t="s">
        <v>351</v>
      </c>
      <c r="D152" s="42" t="s">
        <v>352</v>
      </c>
    </row>
    <row r="153" spans="2:4" ht="32" customHeight="1" x14ac:dyDescent="0.35">
      <c r="B153" s="42" t="s">
        <v>353</v>
      </c>
      <c r="C153" s="42" t="s">
        <v>354</v>
      </c>
      <c r="D153" s="42" t="s">
        <v>355</v>
      </c>
    </row>
    <row r="154" spans="2:4" ht="34" customHeight="1" x14ac:dyDescent="0.35">
      <c r="B154" s="42" t="s">
        <v>250</v>
      </c>
      <c r="C154" s="42" t="s">
        <v>0</v>
      </c>
      <c r="D154" s="42" t="s">
        <v>356</v>
      </c>
    </row>
    <row r="155" spans="2:4" ht="34" customHeight="1" x14ac:dyDescent="0.35">
      <c r="B155" s="42" t="s">
        <v>357</v>
      </c>
      <c r="C155" s="42" t="s">
        <v>358</v>
      </c>
      <c r="D155" s="42" t="s">
        <v>359</v>
      </c>
    </row>
    <row r="156" spans="2:4" ht="52" customHeight="1" x14ac:dyDescent="0.35">
      <c r="B156" s="425" t="s">
        <v>360</v>
      </c>
      <c r="C156" s="423"/>
      <c r="D156" s="424"/>
    </row>
    <row r="157" spans="2:4" ht="7" customHeight="1" x14ac:dyDescent="0.35"/>
    <row r="158" spans="2:4" ht="27" customHeight="1" x14ac:dyDescent="0.35">
      <c r="B158" s="426" t="s">
        <v>361</v>
      </c>
      <c r="C158" s="420"/>
      <c r="D158" s="421"/>
    </row>
    <row r="159" spans="2:4" ht="25" customHeight="1" x14ac:dyDescent="0.35">
      <c r="B159" s="41" t="s">
        <v>362</v>
      </c>
      <c r="C159" s="41" t="s">
        <v>363</v>
      </c>
      <c r="D159" s="41" t="s">
        <v>364</v>
      </c>
    </row>
    <row r="160" spans="2:4" ht="35" customHeight="1" x14ac:dyDescent="0.35">
      <c r="B160" s="42" t="s">
        <v>365</v>
      </c>
      <c r="C160" s="42" t="s">
        <v>366</v>
      </c>
      <c r="D160" s="42" t="s">
        <v>367</v>
      </c>
    </row>
    <row r="161" spans="2:4" ht="33" customHeight="1" x14ac:dyDescent="0.35">
      <c r="B161" s="42" t="s">
        <v>368</v>
      </c>
      <c r="C161" s="42" t="s">
        <v>369</v>
      </c>
      <c r="D161" s="42" t="s">
        <v>370</v>
      </c>
    </row>
    <row r="162" spans="2:4" ht="29" customHeight="1" x14ac:dyDescent="0.35">
      <c r="B162" s="42" t="s">
        <v>371</v>
      </c>
      <c r="C162" s="42" t="s">
        <v>372</v>
      </c>
      <c r="D162" s="42" t="s">
        <v>373</v>
      </c>
    </row>
    <row r="163" spans="2:4" ht="33" customHeight="1" x14ac:dyDescent="0.35">
      <c r="B163" s="42" t="s">
        <v>374</v>
      </c>
      <c r="C163" s="42" t="s">
        <v>375</v>
      </c>
      <c r="D163" s="42" t="s">
        <v>376</v>
      </c>
    </row>
    <row r="164" spans="2:4" ht="41" customHeight="1" x14ac:dyDescent="0.35">
      <c r="B164" s="42" t="s">
        <v>377</v>
      </c>
      <c r="C164" s="42" t="s">
        <v>378</v>
      </c>
      <c r="D164" s="42" t="s">
        <v>379</v>
      </c>
    </row>
    <row r="165" spans="2:4" ht="30" customHeight="1" x14ac:dyDescent="0.35">
      <c r="B165" s="42" t="s">
        <v>380</v>
      </c>
      <c r="C165" s="42" t="s">
        <v>381</v>
      </c>
      <c r="D165" s="42" t="s">
        <v>382</v>
      </c>
    </row>
    <row r="166" spans="2:4" ht="7" customHeight="1" x14ac:dyDescent="0.35"/>
    <row r="167" spans="2:4" ht="27" customHeight="1" x14ac:dyDescent="0.35">
      <c r="B167" s="426" t="s">
        <v>383</v>
      </c>
      <c r="C167" s="420"/>
      <c r="D167" s="421"/>
    </row>
    <row r="168" spans="2:4" ht="35" customHeight="1" x14ac:dyDescent="0.35">
      <c r="B168" s="422" t="s">
        <v>384</v>
      </c>
      <c r="C168" s="423"/>
      <c r="D168" s="424"/>
    </row>
    <row r="169" spans="2:4" ht="37" customHeight="1" x14ac:dyDescent="0.35">
      <c r="B169" s="422" t="s">
        <v>385</v>
      </c>
      <c r="C169" s="423"/>
      <c r="D169" s="424"/>
    </row>
    <row r="170" spans="2:4" ht="33" customHeight="1" x14ac:dyDescent="0.35">
      <c r="B170" s="422" t="s">
        <v>386</v>
      </c>
      <c r="C170" s="423"/>
      <c r="D170" s="424"/>
    </row>
    <row r="171" spans="2:4" ht="34" customHeight="1" x14ac:dyDescent="0.35">
      <c r="B171" s="422" t="s">
        <v>387</v>
      </c>
      <c r="C171" s="423"/>
      <c r="D171" s="424"/>
    </row>
    <row r="172" spans="2:4" ht="31" customHeight="1" x14ac:dyDescent="0.35">
      <c r="B172" s="422" t="s">
        <v>388</v>
      </c>
      <c r="C172" s="423"/>
      <c r="D172" s="424"/>
    </row>
    <row r="173" spans="2:4" ht="30" customHeight="1" x14ac:dyDescent="0.35">
      <c r="B173" s="422" t="s">
        <v>389</v>
      </c>
      <c r="C173" s="423"/>
      <c r="D173" s="424"/>
    </row>
    <row r="174" spans="2:4" ht="27" customHeight="1" x14ac:dyDescent="0.35">
      <c r="B174" s="422" t="s">
        <v>390</v>
      </c>
      <c r="C174" s="423"/>
      <c r="D174" s="424"/>
    </row>
    <row r="175" spans="2:4" ht="28" customHeight="1" x14ac:dyDescent="0.35">
      <c r="B175" s="422" t="s">
        <v>391</v>
      </c>
      <c r="C175" s="423"/>
      <c r="D175" s="424"/>
    </row>
    <row r="176" spans="2:4" ht="36" customHeight="1" x14ac:dyDescent="0.35">
      <c r="B176" s="422" t="s">
        <v>392</v>
      </c>
      <c r="C176" s="423"/>
      <c r="D176" s="424"/>
    </row>
    <row r="177" spans="2:4" ht="36" customHeight="1" x14ac:dyDescent="0.35">
      <c r="B177" s="422" t="s">
        <v>393</v>
      </c>
      <c r="C177" s="423"/>
      <c r="D177" s="424"/>
    </row>
    <row r="178" spans="2:4" ht="40" customHeight="1" x14ac:dyDescent="0.35">
      <c r="B178" s="422" t="s">
        <v>394</v>
      </c>
      <c r="C178" s="423"/>
      <c r="D178" s="424"/>
    </row>
    <row r="179" spans="2:4" ht="38" customHeight="1" x14ac:dyDescent="0.35">
      <c r="B179" s="422" t="s">
        <v>395</v>
      </c>
      <c r="C179" s="423"/>
      <c r="D179" s="424"/>
    </row>
    <row r="180" spans="2:4" ht="47" customHeight="1" x14ac:dyDescent="0.35">
      <c r="B180" s="425" t="s">
        <v>396</v>
      </c>
      <c r="C180" s="423"/>
      <c r="D180" s="424"/>
    </row>
  </sheetData>
  <mergeCells count="53">
    <mergeCell ref="B46:D46"/>
    <mergeCell ref="B102:D102"/>
    <mergeCell ref="B93:D93"/>
    <mergeCell ref="B11:D11"/>
    <mergeCell ref="B23:D23"/>
    <mergeCell ref="B180:D180"/>
    <mergeCell ref="B56:D56"/>
    <mergeCell ref="B167:D167"/>
    <mergeCell ref="B176:D176"/>
    <mergeCell ref="B4:D4"/>
    <mergeCell ref="B35:D35"/>
    <mergeCell ref="B173:D173"/>
    <mergeCell ref="B126:D126"/>
    <mergeCell ref="B138:D138"/>
    <mergeCell ref="B100:D100"/>
    <mergeCell ref="B113:D113"/>
    <mergeCell ref="B7:D7"/>
    <mergeCell ref="B25:D25"/>
    <mergeCell ref="B156:D156"/>
    <mergeCell ref="B72:D72"/>
    <mergeCell ref="B90:D90"/>
    <mergeCell ref="B179:D179"/>
    <mergeCell ref="B73:D73"/>
    <mergeCell ref="B175:D175"/>
    <mergeCell ref="B82:D82"/>
    <mergeCell ref="B171:D171"/>
    <mergeCell ref="B103:D103"/>
    <mergeCell ref="B178:D178"/>
    <mergeCell ref="B172:D172"/>
    <mergeCell ref="B112:D112"/>
    <mergeCell ref="B174:D174"/>
    <mergeCell ref="B146:D146"/>
    <mergeCell ref="B168:D168"/>
    <mergeCell ref="B92:D92"/>
    <mergeCell ref="B158:D158"/>
    <mergeCell ref="B139:D139"/>
    <mergeCell ref="B177:D177"/>
    <mergeCell ref="B1:D1"/>
    <mergeCell ref="B170:D170"/>
    <mergeCell ref="B8:D8"/>
    <mergeCell ref="B148:D148"/>
    <mergeCell ref="B10:D10"/>
    <mergeCell ref="B34:D34"/>
    <mergeCell ref="B83:D83"/>
    <mergeCell ref="B55:D55"/>
    <mergeCell ref="B6:D6"/>
    <mergeCell ref="B169:D169"/>
    <mergeCell ref="B5:D5"/>
    <mergeCell ref="B63:D63"/>
    <mergeCell ref="B110:D110"/>
    <mergeCell ref="B32:D32"/>
    <mergeCell ref="B2:D2"/>
    <mergeCell ref="B3:D3"/>
  </mergeCells>
  <pageMargins left="0.4" right="0.4" top="0.5" bottom="0.5" header="0.3" footer="0.3"/>
  <pageSetup paperSize="9"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8"/>
  <sheetViews>
    <sheetView showGridLines="0" workbookViewId="0">
      <pane ySplit="4" topLeftCell="A5" activePane="bottomLeft" state="frozen"/>
      <selection pane="bottomLeft" activeCell="G6" sqref="G6"/>
    </sheetView>
  </sheetViews>
  <sheetFormatPr defaultRowHeight="14.5" x14ac:dyDescent="0.35"/>
  <cols>
    <col min="1" max="1" width="28" style="62" customWidth="1"/>
    <col min="2" max="2" width="27.81640625" style="62" customWidth="1"/>
    <col min="3" max="3" width="27.7265625" style="62" customWidth="1"/>
    <col min="4" max="4" width="27.453125" style="62" customWidth="1"/>
    <col min="5" max="6" width="8.7265625" style="62" customWidth="1"/>
    <col min="7" max="16384" width="8.7265625" style="62"/>
  </cols>
  <sheetData>
    <row r="1" spans="1:4" ht="30" customHeight="1" x14ac:dyDescent="0.35">
      <c r="A1" s="429" t="s">
        <v>397</v>
      </c>
      <c r="B1" s="430"/>
      <c r="C1" s="430"/>
      <c r="D1" s="430"/>
    </row>
    <row r="2" spans="1:4" ht="27.5" customHeight="1" x14ac:dyDescent="0.35">
      <c r="A2" s="434" t="s">
        <v>398</v>
      </c>
      <c r="B2" s="430"/>
      <c r="C2" s="430"/>
      <c r="D2" s="430"/>
    </row>
    <row r="4" spans="1:4" x14ac:dyDescent="0.35">
      <c r="A4" s="61" t="s">
        <v>399</v>
      </c>
      <c r="B4" s="61" t="s">
        <v>75</v>
      </c>
      <c r="C4" s="61" t="s">
        <v>400</v>
      </c>
      <c r="D4" s="61" t="s">
        <v>401</v>
      </c>
    </row>
    <row r="5" spans="1:4" ht="66.5" customHeight="1" x14ac:dyDescent="0.35">
      <c r="A5" s="51" t="s">
        <v>402</v>
      </c>
      <c r="B5" s="52" t="s">
        <v>403</v>
      </c>
      <c r="C5" s="52" t="s">
        <v>404</v>
      </c>
      <c r="D5" s="52" t="s">
        <v>405</v>
      </c>
    </row>
    <row r="6" spans="1:4" ht="66.5" customHeight="1" x14ac:dyDescent="0.35">
      <c r="A6" s="51" t="s">
        <v>406</v>
      </c>
      <c r="B6" s="52" t="s">
        <v>407</v>
      </c>
      <c r="C6" s="52" t="s">
        <v>408</v>
      </c>
      <c r="D6" s="52" t="s">
        <v>409</v>
      </c>
    </row>
    <row r="7" spans="1:4" ht="66.5" customHeight="1" x14ac:dyDescent="0.35">
      <c r="A7" s="51" t="s">
        <v>410</v>
      </c>
      <c r="B7" s="52" t="s">
        <v>411</v>
      </c>
      <c r="C7" s="52" t="s">
        <v>412</v>
      </c>
      <c r="D7" s="52" t="s">
        <v>413</v>
      </c>
    </row>
    <row r="8" spans="1:4" ht="66.5" customHeight="1" x14ac:dyDescent="0.35">
      <c r="A8" s="51" t="s">
        <v>414</v>
      </c>
      <c r="B8" s="52" t="s">
        <v>415</v>
      </c>
      <c r="C8" s="52" t="s">
        <v>416</v>
      </c>
      <c r="D8" s="52" t="s">
        <v>417</v>
      </c>
    </row>
    <row r="9" spans="1:4" ht="66.5" customHeight="1" x14ac:dyDescent="0.35">
      <c r="A9" s="51" t="s">
        <v>418</v>
      </c>
      <c r="B9" s="53" t="s">
        <v>419</v>
      </c>
      <c r="C9" s="53" t="s">
        <v>420</v>
      </c>
      <c r="D9" s="53" t="s">
        <v>421</v>
      </c>
    </row>
    <row r="10" spans="1:4" ht="66.5" customHeight="1" x14ac:dyDescent="0.35">
      <c r="A10" s="51" t="s">
        <v>422</v>
      </c>
      <c r="B10" s="53" t="s">
        <v>423</v>
      </c>
      <c r="C10" s="53" t="s">
        <v>424</v>
      </c>
      <c r="D10" s="53" t="s">
        <v>425</v>
      </c>
    </row>
    <row r="11" spans="1:4" ht="66.5" customHeight="1" x14ac:dyDescent="0.35">
      <c r="A11" s="51" t="s">
        <v>426</v>
      </c>
      <c r="B11" s="53" t="s">
        <v>427</v>
      </c>
      <c r="C11" s="53" t="s">
        <v>428</v>
      </c>
      <c r="D11" s="53" t="s">
        <v>429</v>
      </c>
    </row>
    <row r="12" spans="1:4" ht="66.5" customHeight="1" x14ac:dyDescent="0.35">
      <c r="A12" s="51" t="s">
        <v>430</v>
      </c>
      <c r="B12" s="53" t="s">
        <v>431</v>
      </c>
      <c r="C12" s="53" t="s">
        <v>432</v>
      </c>
      <c r="D12" s="53" t="s">
        <v>433</v>
      </c>
    </row>
    <row r="13" spans="1:4" ht="66.5" customHeight="1" x14ac:dyDescent="0.35">
      <c r="A13" s="51" t="s">
        <v>434</v>
      </c>
      <c r="B13" s="53" t="s">
        <v>435</v>
      </c>
      <c r="C13" s="53" t="s">
        <v>436</v>
      </c>
      <c r="D13" s="53" t="s">
        <v>437</v>
      </c>
    </row>
    <row r="14" spans="1:4" ht="66.5" customHeight="1" x14ac:dyDescent="0.35">
      <c r="A14" s="51" t="s">
        <v>438</v>
      </c>
      <c r="B14" s="53" t="s">
        <v>439</v>
      </c>
      <c r="C14" s="53" t="s">
        <v>440</v>
      </c>
      <c r="D14" s="53" t="s">
        <v>441</v>
      </c>
    </row>
    <row r="15" spans="1:4" ht="66.5" customHeight="1" x14ac:dyDescent="0.35">
      <c r="A15" s="51" t="s">
        <v>442</v>
      </c>
      <c r="B15" s="52" t="s">
        <v>443</v>
      </c>
      <c r="C15" s="52" t="s">
        <v>444</v>
      </c>
      <c r="D15" s="52" t="s">
        <v>445</v>
      </c>
    </row>
    <row r="16" spans="1:4" ht="66.5" customHeight="1" x14ac:dyDescent="0.35">
      <c r="A16" s="51" t="s">
        <v>446</v>
      </c>
      <c r="B16" s="52" t="s">
        <v>447</v>
      </c>
      <c r="C16" s="52" t="s">
        <v>448</v>
      </c>
      <c r="D16" s="52" t="s">
        <v>449</v>
      </c>
    </row>
    <row r="18" spans="1:4" ht="42" customHeight="1" x14ac:dyDescent="0.35">
      <c r="A18" s="431" t="s">
        <v>450</v>
      </c>
      <c r="B18" s="432"/>
      <c r="C18" s="432"/>
      <c r="D18" s="433"/>
    </row>
  </sheetData>
  <mergeCells count="3">
    <mergeCell ref="A1:D1"/>
    <mergeCell ref="A18:D18"/>
    <mergeCell ref="A2:D2"/>
  </mergeCells>
  <pageMargins left="0.35" right="0.35" top="0.5" bottom="0.5"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10</vt:i4>
      </vt:variant>
    </vt:vector>
  </HeadingPairs>
  <TitlesOfParts>
    <vt:vector size="23" baseType="lpstr">
      <vt:lpstr>Содержание</vt:lpstr>
      <vt:lpstr>Инструкция</vt:lpstr>
      <vt:lpstr>Памятка</vt:lpstr>
      <vt:lpstr>Бланк_Хронометраж_Пустой</vt:lpstr>
      <vt:lpstr>Сводка (форма+пример)</vt:lpstr>
      <vt:lpstr>Таблица_соответствия</vt:lpstr>
      <vt:lpstr>Инструкция_Электрон_шаблон</vt:lpstr>
      <vt:lpstr>Пример</vt:lpstr>
      <vt:lpstr>В работу</vt:lpstr>
      <vt:lpstr>Шаблон</vt:lpstr>
      <vt:lpstr>Справочник временных затрат</vt:lpstr>
      <vt:lpstr>Инструкция_Подробно</vt:lpstr>
      <vt:lpstr>Инструкция_Подробно (2)</vt:lpstr>
      <vt:lpstr>Памятка!Заголовки_для_печати</vt:lpstr>
      <vt:lpstr>Бланк_Хронометраж_Пустой!Область_печати</vt:lpstr>
      <vt:lpstr>'В работу'!Область_печати</vt:lpstr>
      <vt:lpstr>Инструкция!Область_печати</vt:lpstr>
      <vt:lpstr>Инструкция_Подробно!Область_печати</vt:lpstr>
      <vt:lpstr>'Инструкция_Подробно (2)'!Область_печати</vt:lpstr>
      <vt:lpstr>Инструкция_Электрон_шаблон!Область_печати</vt:lpstr>
      <vt:lpstr>Памятка!Область_печати</vt:lpstr>
      <vt:lpstr>'Сводка (форма+пример)'!Область_печати</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 Ныркова</dc:creator>
  <cp:lastModifiedBy>Ныркова Светлана</cp:lastModifiedBy>
  <cp:lastPrinted>2026-08-28T12:35:10Z</cp:lastPrinted>
  <dcterms:created xsi:type="dcterms:W3CDTF">2015-06-05T18:19:34Z</dcterms:created>
  <dcterms:modified xsi:type="dcterms:W3CDTF">2026-09-20T14:37:00Z</dcterms:modified>
</cp:coreProperties>
</file>